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925" activeTab="0"/>
  </bookViews>
  <sheets>
    <sheet name="基本情報入力シート" sheetId="1" r:id="rId1"/>
    <sheet name="申込書1" sheetId="2" r:id="rId2"/>
    <sheet name="申込書2" sheetId="3" r:id="rId3"/>
    <sheet name="申込書3" sheetId="4" r:id="rId4"/>
    <sheet name="申込書4" sheetId="5" r:id="rId5"/>
    <sheet name="店番表" sheetId="6" state="hidden" r:id="rId6"/>
  </sheets>
  <definedNames>
    <definedName name="_xlnm._FilterDatabase" localSheetId="0" hidden="1">'基本情報入力シート'!$B$10:$E$10</definedName>
    <definedName name="_xlnm.Print_Area" localSheetId="1">'申込書1'!$A$1:$AX$57</definedName>
    <definedName name="_xlnm.Print_Area" localSheetId="2">'申込書2'!$A$1:$AX$56</definedName>
    <definedName name="_xlnm.Print_Area" localSheetId="3">'申込書3'!$A$1:$AX$56</definedName>
    <definedName name="_xlnm.Print_Area" localSheetId="4">'申込書4'!$A$1:$AX$56</definedName>
    <definedName name="_xlnm.Print_Titles" localSheetId="0">'基本情報入力シート'!$1:$10</definedName>
    <definedName name="金融機関名">'基本情報入力シート'!$D$11:$D$60</definedName>
    <definedName name="支店名">'基本情報入力シート'!$E$11:$E$60</definedName>
    <definedName name="手形支払人">'基本情報入力シート'!$B$11:$B$60</definedName>
    <definedName name="手形支払人フリガナ">'基本情報入力シート'!$C$11:$C$60</definedName>
    <definedName name="店名">'店番表'!$A$3:$A$50</definedName>
  </definedNames>
  <calcPr fullCalcOnLoad="1"/>
</workbook>
</file>

<file path=xl/sharedStrings.xml><?xml version="1.0" encoding="utf-8"?>
<sst xmlns="http://schemas.openxmlformats.org/spreadsheetml/2006/main" count="357" uniqueCount="138">
  <si>
    <t>商業手形割引申込書</t>
  </si>
  <si>
    <t>日</t>
  </si>
  <si>
    <t>申込日</t>
  </si>
  <si>
    <t>令和</t>
  </si>
  <si>
    <t>月</t>
  </si>
  <si>
    <t>年</t>
  </si>
  <si>
    <t>割引希望日</t>
  </si>
  <si>
    <t>円</t>
  </si>
  <si>
    <t>手数料コード</t>
  </si>
  <si>
    <t>回収区分</t>
  </si>
  <si>
    <t>商手番号</t>
  </si>
  <si>
    <t>割引申込合計</t>
  </si>
  <si>
    <t>件数</t>
  </si>
  <si>
    <t>金額</t>
  </si>
  <si>
    <t>おところ</t>
  </si>
  <si>
    <t>おなまえ</t>
  </si>
  <si>
    <t>御中</t>
  </si>
  <si>
    <t>支払場所</t>
  </si>
  <si>
    <t>コード</t>
  </si>
  <si>
    <t>金融機関名</t>
  </si>
  <si>
    <t>支店名</t>
  </si>
  <si>
    <t>手形支払人（引受人）</t>
  </si>
  <si>
    <t>（フリガナ）</t>
  </si>
  <si>
    <t>千</t>
  </si>
  <si>
    <t>検　印</t>
  </si>
  <si>
    <t>店　名</t>
  </si>
  <si>
    <t>店番</t>
  </si>
  <si>
    <t>割引実行日</t>
  </si>
  <si>
    <t>割引料率</t>
  </si>
  <si>
    <t>融資基本口座番号</t>
  </si>
  <si>
    <t>稟議番号</t>
  </si>
  <si>
    <t>取扱番号</t>
  </si>
  <si>
    <t>手形の分類</t>
  </si>
  <si>
    <t>通数</t>
  </si>
  <si>
    <t>当所他所区分</t>
  </si>
  <si>
    <t>集中区分</t>
  </si>
  <si>
    <t>取立区分</t>
  </si>
  <si>
    <t>個別取立区分</t>
  </si>
  <si>
    <t>回収方法</t>
  </si>
  <si>
    <t>個別回収</t>
  </si>
  <si>
    <t>為替連動回収</t>
  </si>
  <si>
    <t>税抜</t>
  </si>
  <si>
    <t>税込</t>
  </si>
  <si>
    <t>自店</t>
  </si>
  <si>
    <t>当所</t>
  </si>
  <si>
    <t>その他</t>
  </si>
  <si>
    <t>他所</t>
  </si>
  <si>
    <t>個別取立</t>
  </si>
  <si>
    <t>通常</t>
  </si>
  <si>
    <t>枚）</t>
  </si>
  <si>
    <t>枚中</t>
  </si>
  <si>
    <t>（</t>
  </si>
  <si>
    <t>係　印</t>
  </si>
  <si>
    <t>手形金額（円）</t>
  </si>
  <si>
    <t>取立料
（税抜）
（円）</t>
  </si>
  <si>
    <t>支払人
ランク</t>
  </si>
  <si>
    <t>（フリガナ）</t>
  </si>
  <si>
    <t>手形期日
（和暦）</t>
  </si>
  <si>
    <t>手形期日合計</t>
  </si>
  <si>
    <t>取引店舗</t>
  </si>
  <si>
    <t>住所</t>
  </si>
  <si>
    <t>フリガナ氏名</t>
  </si>
  <si>
    <t>漢字氏名</t>
  </si>
  <si>
    <t>店番</t>
  </si>
  <si>
    <t>店名</t>
  </si>
  <si>
    <t>本店営業部</t>
  </si>
  <si>
    <t>鳥取</t>
  </si>
  <si>
    <t>鳥取東</t>
  </si>
  <si>
    <t>鳥取西</t>
  </si>
  <si>
    <t>湖山</t>
  </si>
  <si>
    <t>鳥取南</t>
  </si>
  <si>
    <t>吉成</t>
  </si>
  <si>
    <t>岩美</t>
  </si>
  <si>
    <t>鳥取北</t>
  </si>
  <si>
    <t>産業会館</t>
  </si>
  <si>
    <t>智頭</t>
  </si>
  <si>
    <t>若桜</t>
  </si>
  <si>
    <t>河原</t>
  </si>
  <si>
    <t>郡家</t>
  </si>
  <si>
    <t>境中央</t>
  </si>
  <si>
    <t>鳥取駅南</t>
  </si>
  <si>
    <t>倉吉</t>
  </si>
  <si>
    <t>倉吉中央</t>
  </si>
  <si>
    <t>東伯</t>
  </si>
  <si>
    <t>赤碕</t>
  </si>
  <si>
    <t>青谷</t>
  </si>
  <si>
    <t>浜村</t>
  </si>
  <si>
    <t>大栄</t>
  </si>
  <si>
    <t>羽合</t>
  </si>
  <si>
    <t>米子営業部</t>
  </si>
  <si>
    <t>米子中央</t>
  </si>
  <si>
    <t>米子駅前</t>
  </si>
  <si>
    <t>住吉</t>
  </si>
  <si>
    <t>境港</t>
  </si>
  <si>
    <t>淀江</t>
  </si>
  <si>
    <t>根雨</t>
  </si>
  <si>
    <t>生山</t>
  </si>
  <si>
    <t>五千石</t>
  </si>
  <si>
    <t>旗ヶ崎</t>
  </si>
  <si>
    <t>米子東</t>
  </si>
  <si>
    <t>三柳</t>
  </si>
  <si>
    <t>米子商工会議所</t>
  </si>
  <si>
    <t>名和</t>
  </si>
  <si>
    <t>松江</t>
  </si>
  <si>
    <t>出雲</t>
  </si>
  <si>
    <t>松江北</t>
  </si>
  <si>
    <t>安来</t>
  </si>
  <si>
    <t>広島</t>
  </si>
  <si>
    <t>津山</t>
  </si>
  <si>
    <t>岡山</t>
  </si>
  <si>
    <t>津山東</t>
  </si>
  <si>
    <t>津山西</t>
  </si>
  <si>
    <t>大阪</t>
  </si>
  <si>
    <t>２．手形支払人情報</t>
  </si>
  <si>
    <t>No</t>
  </si>
  <si>
    <t>手形支払人</t>
  </si>
  <si>
    <t>手形支払人（フリガナ）</t>
  </si>
  <si>
    <t>支払場所</t>
  </si>
  <si>
    <t>支店名</t>
  </si>
  <si>
    <t>金融機関名</t>
  </si>
  <si>
    <t>１．基本情報</t>
  </si>
  <si>
    <t>←</t>
  </si>
  <si>
    <t>担当者とご相談の上、ご入力下さい</t>
  </si>
  <si>
    <t>当所手形（交換扱・自店支払）</t>
  </si>
  <si>
    <t>当所手形（集中取立）</t>
  </si>
  <si>
    <t>他所手形（集中取立）</t>
  </si>
  <si>
    <t>他所手形（個別取立）</t>
  </si>
  <si>
    <t>センタカット回収</t>
  </si>
  <si>
    <t>発送日</t>
  </si>
  <si>
    <t>（兼 割 引 手 形 明 細 書）</t>
  </si>
  <si>
    <t>取立料合計（1～4枚の合計）</t>
  </si>
  <si>
    <t>ｾﾝﾀｰ</t>
  </si>
  <si>
    <t>他所</t>
  </si>
  <si>
    <t>％</t>
  </si>
  <si>
    <t>手形回収区分合計（1～4枚の合計）</t>
  </si>
  <si>
    <t>（フリガナ）</t>
  </si>
  <si>
    <t>（フリガナ）</t>
  </si>
  <si>
    <t>【お願い】
1.なるべく手形支払期日順にご記入願います。
2.割引希望日が異なるときは用紙を変えて下さい。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</si>
</sst>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2">
    <font>
      <sz val="11"/>
      <color theme="1"/>
      <name val="Calibri"/>
      <family val="3"/>
    </font>
    <font>
      <sz val="11"/>
      <color indexed="8"/>
      <name val="ＭＳ Ｐゴシック"/>
      <family val="3"/>
    </font>
    <font>
      <sz val="6"/>
      <name val="ＭＳ Ｐゴシック"/>
      <family val="3"/>
    </font>
    <font>
      <sz val="6"/>
      <name val="游ゴシック"/>
      <family val="3"/>
    </font>
    <font>
      <sz val="11"/>
      <name val="ＭＳ Ｐゴシック"/>
      <family val="3"/>
    </font>
    <font>
      <sz val="10"/>
      <name val="ＭＳ Ｐゴシック"/>
      <family val="3"/>
    </font>
    <font>
      <sz val="11"/>
      <name val="ＭＳ Ｐ明朝"/>
      <family val="1"/>
    </font>
    <font>
      <sz val="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8"/>
      <color indexed="8"/>
      <name val="ＭＳ Ｐ明朝"/>
      <family val="1"/>
    </font>
    <font>
      <b/>
      <sz val="11"/>
      <color indexed="8"/>
      <name val="ＭＳ Ｐ明朝"/>
      <family val="1"/>
    </font>
    <font>
      <sz val="10"/>
      <color indexed="8"/>
      <name val="ＭＳ Ｐ明朝"/>
      <family val="1"/>
    </font>
    <font>
      <sz val="11"/>
      <color indexed="9"/>
      <name val="ＭＳ Ｐ明朝"/>
      <family val="1"/>
    </font>
    <font>
      <sz val="9"/>
      <color indexed="8"/>
      <name val="ＭＳ Ｐ明朝"/>
      <family val="1"/>
    </font>
    <font>
      <sz val="12"/>
      <color indexed="8"/>
      <name val="ＭＳ Ｐ明朝"/>
      <family val="1"/>
    </font>
    <font>
      <sz val="10"/>
      <color indexed="8"/>
      <name val="ＭＳ 明朝"/>
      <family val="1"/>
    </font>
    <font>
      <sz val="7.5"/>
      <color indexed="8"/>
      <name val="ＭＳ Ｐ明朝"/>
      <family val="1"/>
    </font>
    <font>
      <b/>
      <sz val="16"/>
      <color indexed="8"/>
      <name val="ＭＳ Ｐ明朝"/>
      <family val="1"/>
    </font>
    <font>
      <sz val="7"/>
      <color indexed="8"/>
      <name val="ＭＳ Ｐ明朝"/>
      <family val="1"/>
    </font>
    <font>
      <sz val="6.5"/>
      <color indexed="8"/>
      <name val="ＭＳ Ｐ明朝"/>
      <family val="1"/>
    </font>
    <font>
      <sz val="6"/>
      <color indexed="8"/>
      <name val="ＭＳ Ｐ明朝"/>
      <family val="1"/>
    </font>
    <font>
      <sz val="9"/>
      <name val="Meiryo UI"/>
      <family val="3"/>
    </font>
    <font>
      <sz val="10"/>
      <color indexed="8"/>
      <name val="HG丸ｺﾞｼｯｸM-PRO"/>
      <family val="3"/>
    </font>
    <font>
      <sz val="10"/>
      <color indexed="10"/>
      <name val="HG丸ｺﾞｼｯｸM-PRO"/>
      <family val="3"/>
    </font>
    <font>
      <sz val="16"/>
      <color indexed="8"/>
      <name val="ＭＳ Ｐゴシック"/>
      <family val="3"/>
    </font>
    <font>
      <sz val="11"/>
      <color indexed="9"/>
      <name val="HG丸ｺﾞｼｯｸM-PRO"/>
      <family val="3"/>
    </font>
    <font>
      <sz val="11"/>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theme="1"/>
      <name val="ＭＳ Ｐ明朝"/>
      <family val="1"/>
    </font>
    <font>
      <b/>
      <sz val="11"/>
      <color theme="1"/>
      <name val="ＭＳ Ｐ明朝"/>
      <family val="1"/>
    </font>
    <font>
      <sz val="10"/>
      <color theme="1"/>
      <name val="ＭＳ Ｐ明朝"/>
      <family val="1"/>
    </font>
    <font>
      <sz val="11"/>
      <color theme="0"/>
      <name val="ＭＳ Ｐ明朝"/>
      <family val="1"/>
    </font>
    <font>
      <sz val="12"/>
      <color theme="1"/>
      <name val="ＭＳ Ｐ明朝"/>
      <family val="1"/>
    </font>
    <font>
      <sz val="6"/>
      <color theme="1"/>
      <name val="ＭＳ Ｐ明朝"/>
      <family val="1"/>
    </font>
    <font>
      <sz val="9"/>
      <color theme="1"/>
      <name val="ＭＳ Ｐ明朝"/>
      <family val="1"/>
    </font>
    <font>
      <sz val="7"/>
      <color theme="1"/>
      <name val="ＭＳ Ｐ明朝"/>
      <family val="1"/>
    </font>
    <font>
      <sz val="6.5"/>
      <color theme="1"/>
      <name val="ＭＳ Ｐ明朝"/>
      <family val="1"/>
    </font>
    <font>
      <sz val="10"/>
      <color theme="1"/>
      <name val="ＭＳ 明朝"/>
      <family val="1"/>
    </font>
    <font>
      <sz val="7.5"/>
      <color theme="1"/>
      <name val="ＭＳ Ｐ明朝"/>
      <family val="1"/>
    </font>
    <font>
      <b/>
      <sz val="16"/>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
      <patternFill patternType="solid">
        <fgColor rgb="FFFFFF9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hair"/>
      <bottom style="hair"/>
    </border>
    <border>
      <left style="thin"/>
      <right/>
      <top style="hair"/>
      <bottom style="thin"/>
    </border>
    <border>
      <left style="thin"/>
      <right/>
      <top style="thin"/>
      <bottom style="hair"/>
    </border>
    <border>
      <left style="thin"/>
      <right/>
      <top/>
      <bottom/>
    </border>
    <border>
      <left style="thin"/>
      <right style="hair"/>
      <top style="thin"/>
      <bottom style="hair"/>
    </border>
    <border>
      <left style="hair"/>
      <right style="hair"/>
      <top style="thin"/>
      <bottom style="hair"/>
    </border>
    <border>
      <left style="hair"/>
      <right style="thin"/>
      <top style="thin"/>
      <bottom style="hair"/>
    </border>
    <border>
      <left style="hair"/>
      <right/>
      <top style="thin"/>
      <bottom style="hair"/>
    </border>
    <border>
      <left style="thin"/>
      <right style="hair"/>
      <top style="hair"/>
      <bottom style="hair"/>
    </border>
    <border>
      <left style="hair"/>
      <right style="hair"/>
      <top style="hair"/>
      <bottom style="hair"/>
    </border>
    <border>
      <left style="hair"/>
      <right/>
      <top style="hair"/>
      <bottom style="hair"/>
    </border>
    <border>
      <left style="hair"/>
      <right style="thin"/>
      <top style="hair"/>
      <bottom style="hair"/>
    </border>
    <border>
      <left style="thin"/>
      <right style="thin"/>
      <top style="thin"/>
      <bottom style="thin"/>
    </border>
    <border>
      <left style="thin">
        <color theme="0"/>
      </left>
      <right style="thin">
        <color theme="0"/>
      </right>
      <top style="thin">
        <color theme="0"/>
      </top>
      <bottom style="thin"/>
    </border>
    <border>
      <left/>
      <right style="thin"/>
      <top style="thin">
        <color theme="0"/>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style="thin">
        <color theme="0"/>
      </left>
      <right style="thin">
        <color theme="0"/>
      </right>
      <top style="thin"/>
      <bottom/>
    </border>
    <border>
      <left style="thin">
        <color theme="0"/>
      </left>
      <right style="thin">
        <color theme="0"/>
      </right>
      <top/>
      <bottom style="thin"/>
    </border>
    <border>
      <left style="thin">
        <color theme="0"/>
      </left>
      <right/>
      <top style="thin"/>
      <bottom style="thin">
        <color theme="0"/>
      </bottom>
    </border>
    <border>
      <left/>
      <right style="thin"/>
      <top style="thin"/>
      <bottom style="thin">
        <color theme="0"/>
      </bottom>
    </border>
    <border>
      <left style="thin"/>
      <right style="thin">
        <color theme="0"/>
      </right>
      <top style="thin"/>
      <bottom/>
    </border>
    <border>
      <left style="thin"/>
      <right style="thin">
        <color theme="0"/>
      </right>
      <top/>
      <bottom style="thin"/>
    </border>
    <border>
      <left style="thin"/>
      <right/>
      <top style="thin"/>
      <bottom style="thin"/>
    </border>
    <border>
      <left style="hair"/>
      <right style="hair"/>
      <top style="thin"/>
      <bottom/>
    </border>
    <border>
      <left style="hair"/>
      <right style="hair"/>
      <top/>
      <bottom style="thin"/>
    </border>
    <border>
      <left style="thin"/>
      <right/>
      <top/>
      <bottom style="thin"/>
    </border>
    <border>
      <left/>
      <right style="thin"/>
      <top/>
      <bottom/>
    </border>
    <border>
      <left style="hair"/>
      <right style="thin"/>
      <top style="thin"/>
      <bottom/>
    </border>
    <border>
      <left style="hair"/>
      <right style="thin"/>
      <top/>
      <bottom style="thin"/>
    </border>
    <border>
      <left style="thin"/>
      <right style="hair"/>
      <top style="thin"/>
      <bottom/>
    </border>
    <border>
      <left style="thin"/>
      <right style="hair"/>
      <top/>
      <bottom style="thin"/>
    </border>
    <border>
      <left style="hair"/>
      <right style="hair"/>
      <top/>
      <bottom/>
    </border>
    <border>
      <left style="hair"/>
      <right style="thin"/>
      <top/>
      <bottom/>
    </border>
    <border>
      <left/>
      <right style="thin"/>
      <top/>
      <bottom style="thin"/>
    </border>
    <border>
      <left style="thin"/>
      <right style="hair"/>
      <top/>
      <bottom/>
    </border>
    <border>
      <left/>
      <right style="thin"/>
      <top style="thin"/>
      <bottom style="thin"/>
    </border>
    <border>
      <left/>
      <right/>
      <top style="thin"/>
      <bottom/>
    </border>
    <border>
      <left/>
      <right style="thin"/>
      <top style="thin"/>
      <bottom/>
    </border>
    <border>
      <left/>
      <right/>
      <top style="hair"/>
      <bottom style="thin"/>
    </border>
    <border>
      <left/>
      <right style="thin"/>
      <top style="hair"/>
      <bottom style="thin"/>
    </border>
    <border>
      <left style="hair"/>
      <right style="dotted"/>
      <top style="hair"/>
      <bottom/>
    </border>
    <border>
      <left style="dotted"/>
      <right style="dotted"/>
      <top style="hair"/>
      <bottom/>
    </border>
    <border>
      <left style="hair"/>
      <right style="dotted"/>
      <top/>
      <bottom style="thin"/>
    </border>
    <border>
      <left style="dotted"/>
      <right style="dotted"/>
      <top/>
      <bottom style="thin"/>
    </border>
    <border>
      <left style="thin"/>
      <right style="dotted"/>
      <top style="hair"/>
      <bottom/>
    </border>
    <border>
      <left style="thin"/>
      <right style="dotted"/>
      <top/>
      <bottom style="thin"/>
    </border>
    <border>
      <left/>
      <right style="dotted"/>
      <top style="hair"/>
      <bottom/>
    </border>
    <border>
      <left style="dotted"/>
      <right/>
      <top style="hair"/>
      <bottom/>
    </border>
    <border>
      <left/>
      <right style="dotted"/>
      <top/>
      <bottom style="thin"/>
    </border>
    <border>
      <left style="dotted"/>
      <right/>
      <top/>
      <bottom style="thin"/>
    </border>
    <border>
      <left/>
      <right/>
      <top style="hair"/>
      <bottom style="hair"/>
    </border>
    <border>
      <left/>
      <right style="thin"/>
      <top style="hair"/>
      <bottom style="hair"/>
    </border>
    <border>
      <left style="hair"/>
      <right/>
      <top style="hair"/>
      <bottom style="thin"/>
    </border>
    <border>
      <left style="thin"/>
      <right style="thin"/>
      <top style="thin"/>
      <bottom/>
    </border>
    <border>
      <left style="thin"/>
      <right style="dotted"/>
      <top/>
      <bottom/>
    </border>
    <border>
      <left style="dotted"/>
      <right style="dotted"/>
      <top/>
      <bottom/>
    </border>
    <border>
      <left style="dotted"/>
      <right style="thin"/>
      <top style="hair"/>
      <bottom/>
    </border>
    <border>
      <left style="dotted"/>
      <right style="thin"/>
      <top/>
      <bottom style="thin"/>
    </border>
    <border>
      <left/>
      <right/>
      <top style="thin"/>
      <bottom style="hair"/>
    </border>
    <border>
      <left/>
      <right style="thin"/>
      <top style="thin"/>
      <bottom style="hair"/>
    </border>
    <border>
      <left/>
      <right style="dotted"/>
      <top/>
      <bottom/>
    </border>
    <border>
      <left style="dotted"/>
      <right/>
      <top/>
      <bottom/>
    </border>
    <border>
      <left style="hair"/>
      <right style="dotted"/>
      <top style="thin"/>
      <bottom/>
    </border>
    <border>
      <left style="dotted"/>
      <right style="dotted"/>
      <top style="thin"/>
      <bottom/>
    </border>
    <border>
      <left style="hair"/>
      <right style="dotted"/>
      <top/>
      <bottom/>
    </border>
    <border>
      <left style="dotted"/>
      <right style="thin"/>
      <top/>
      <bottom/>
    </border>
    <border>
      <left style="hair"/>
      <right style="hair"/>
      <top style="hair"/>
      <bottom style="thin"/>
    </border>
    <border>
      <left style="hair"/>
      <right style="thin"/>
      <top style="hair"/>
      <bottom style="thin"/>
    </border>
    <border>
      <left style="thin"/>
      <right/>
      <top style="hair"/>
      <bottom/>
    </border>
    <border>
      <left/>
      <right/>
      <top style="hair"/>
      <bottom/>
    </border>
    <border>
      <left/>
      <right style="thin"/>
      <top style="hair"/>
      <bottom/>
    </border>
    <border>
      <left style="thin"/>
      <right style="thin"/>
      <top/>
      <bottom style="thin"/>
    </border>
    <border>
      <left/>
      <right style="hair"/>
      <top style="hair"/>
      <bottom style="hair"/>
    </border>
    <border>
      <left style="thin"/>
      <right style="hair"/>
      <top style="hair"/>
      <bottom style="thin"/>
    </border>
    <border>
      <left style="thin"/>
      <right/>
      <top/>
      <bottom style="hair"/>
    </border>
    <border>
      <left/>
      <right/>
      <top/>
      <bottom style="hair"/>
    </border>
    <border>
      <left/>
      <right style="thin"/>
      <top/>
      <bottom style="hair"/>
    </border>
    <border>
      <left style="thin"/>
      <right style="thin"/>
      <top/>
      <bottom style="hair"/>
    </border>
    <border>
      <left style="thin"/>
      <right style="thin"/>
      <top/>
      <bottom/>
    </border>
    <border>
      <left/>
      <right style="hair"/>
      <top/>
      <bottom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thin"/>
      <top style="hair"/>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lignment/>
      <protection/>
    </xf>
    <xf numFmtId="0" fontId="4" fillId="0" borderId="0">
      <alignment vertical="center"/>
      <protection/>
    </xf>
    <xf numFmtId="0" fontId="58" fillId="32" borderId="0" applyNumberFormat="0" applyBorder="0" applyAlignment="0" applyProtection="0"/>
  </cellStyleXfs>
  <cellXfs count="325">
    <xf numFmtId="0" fontId="0" fillId="0" borderId="0" xfId="0" applyFont="1" applyAlignment="1">
      <alignment vertical="center"/>
    </xf>
    <xf numFmtId="0" fontId="59" fillId="0" borderId="0" xfId="0" applyFont="1" applyFill="1" applyAlignment="1">
      <alignment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59" fillId="0" borderId="10" xfId="0" applyFont="1" applyBorder="1" applyAlignment="1">
      <alignment vertical="center"/>
    </xf>
    <xf numFmtId="0" fontId="59" fillId="0" borderId="11" xfId="0" applyFont="1" applyBorder="1" applyAlignment="1">
      <alignment vertical="center"/>
    </xf>
    <xf numFmtId="0" fontId="59" fillId="0" borderId="0" xfId="0" applyFont="1" applyBorder="1" applyAlignment="1">
      <alignment vertical="center"/>
    </xf>
    <xf numFmtId="0" fontId="60" fillId="0" borderId="12" xfId="0" applyFont="1" applyBorder="1" applyAlignment="1">
      <alignment horizontal="center" vertical="center" shrinkToFit="1"/>
    </xf>
    <xf numFmtId="0" fontId="60" fillId="0" borderId="13" xfId="0" applyFont="1" applyBorder="1" applyAlignment="1">
      <alignment horizontal="center" vertical="center" shrinkToFit="1"/>
    </xf>
    <xf numFmtId="0" fontId="60" fillId="0" borderId="14" xfId="0" applyFont="1" applyBorder="1" applyAlignment="1">
      <alignment horizontal="center" vertical="center" shrinkToFit="1"/>
    </xf>
    <xf numFmtId="0" fontId="60" fillId="0" borderId="15" xfId="0" applyFont="1" applyBorder="1" applyAlignment="1">
      <alignment vertical="center" shrinkToFit="1"/>
    </xf>
    <xf numFmtId="0" fontId="59" fillId="0" borderId="16" xfId="0" applyFont="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60" fillId="0" borderId="0" xfId="0" applyFont="1" applyFill="1" applyAlignment="1">
      <alignment vertical="center"/>
    </xf>
    <xf numFmtId="0" fontId="59" fillId="0" borderId="20" xfId="0" applyFont="1" applyBorder="1" applyAlignment="1">
      <alignment vertical="center"/>
    </xf>
    <xf numFmtId="0" fontId="59" fillId="0" borderId="21" xfId="0" applyFont="1" applyBorder="1" applyAlignment="1">
      <alignment vertical="center"/>
    </xf>
    <xf numFmtId="0" fontId="59" fillId="0" borderId="22" xfId="0" applyFont="1" applyBorder="1" applyAlignment="1">
      <alignment vertical="center"/>
    </xf>
    <xf numFmtId="0" fontId="59" fillId="0" borderId="23" xfId="0" applyFont="1" applyBorder="1" applyAlignment="1">
      <alignment vertical="center"/>
    </xf>
    <xf numFmtId="0" fontId="60" fillId="0" borderId="15" xfId="0" applyFont="1" applyBorder="1" applyAlignment="1">
      <alignment vertical="center"/>
    </xf>
    <xf numFmtId="0" fontId="4" fillId="0" borderId="0" xfId="61">
      <alignment vertical="center"/>
      <protection/>
    </xf>
    <xf numFmtId="0" fontId="4" fillId="0" borderId="0" xfId="61" applyBorder="1">
      <alignment vertical="center"/>
      <protection/>
    </xf>
    <xf numFmtId="0" fontId="4" fillId="0" borderId="0" xfId="61" applyBorder="1" applyAlignment="1">
      <alignment horizontal="center" vertical="center"/>
      <protection/>
    </xf>
    <xf numFmtId="0" fontId="4" fillId="0" borderId="24" xfId="61" applyFont="1" applyFill="1" applyBorder="1" applyAlignment="1">
      <alignment horizontal="center" vertical="center"/>
      <protection/>
    </xf>
    <xf numFmtId="0" fontId="6" fillId="0" borderId="24" xfId="61" applyFont="1" applyFill="1" applyBorder="1" applyAlignment="1">
      <alignment horizontal="center" vertical="center" shrinkToFit="1"/>
      <protection/>
    </xf>
    <xf numFmtId="0" fontId="4" fillId="0" borderId="24" xfId="61" applyFill="1" applyBorder="1" applyAlignment="1">
      <alignment horizontal="center" vertical="center"/>
      <protection/>
    </xf>
    <xf numFmtId="0" fontId="61" fillId="0" borderId="0" xfId="0" applyFont="1" applyAlignment="1">
      <alignment vertical="center"/>
    </xf>
    <xf numFmtId="0" fontId="62" fillId="0" borderId="15" xfId="0" applyFont="1" applyFill="1" applyBorder="1" applyAlignment="1">
      <alignment vertical="center" shrinkToFit="1"/>
    </xf>
    <xf numFmtId="0" fontId="63" fillId="33" borderId="25" xfId="0" applyFont="1" applyFill="1" applyBorder="1" applyAlignment="1">
      <alignment horizontal="center" vertical="center"/>
    </xf>
    <xf numFmtId="0" fontId="63" fillId="33" borderId="26" xfId="0" applyFont="1" applyFill="1" applyBorder="1" applyAlignment="1">
      <alignment horizontal="center" vertical="center"/>
    </xf>
    <xf numFmtId="0" fontId="62" fillId="0" borderId="27" xfId="0" applyFont="1" applyBorder="1" applyAlignment="1">
      <alignment vertical="center"/>
    </xf>
    <xf numFmtId="0" fontId="62" fillId="0" borderId="28" xfId="0" applyFont="1" applyBorder="1" applyAlignment="1">
      <alignment vertical="center"/>
    </xf>
    <xf numFmtId="0" fontId="62" fillId="0" borderId="29" xfId="0" applyFont="1" applyBorder="1" applyAlignment="1">
      <alignment vertical="center"/>
    </xf>
    <xf numFmtId="0" fontId="62" fillId="34" borderId="24" xfId="0" applyFont="1" applyFill="1" applyBorder="1" applyAlignment="1" applyProtection="1">
      <alignment vertical="center" shrinkToFit="1"/>
      <protection locked="0"/>
    </xf>
    <xf numFmtId="0" fontId="62" fillId="34" borderId="14" xfId="0" applyFont="1" applyFill="1" applyBorder="1" applyAlignment="1" applyProtection="1">
      <alignment vertical="center" shrinkToFit="1"/>
      <protection locked="0"/>
    </xf>
    <xf numFmtId="0" fontId="62" fillId="34" borderId="27" xfId="0" applyFont="1" applyFill="1" applyBorder="1" applyAlignment="1" applyProtection="1">
      <alignment vertical="center" shrinkToFit="1"/>
      <protection locked="0"/>
    </xf>
    <xf numFmtId="0" fontId="62" fillId="34" borderId="12" xfId="0" applyFont="1" applyFill="1" applyBorder="1" applyAlignment="1" applyProtection="1">
      <alignment vertical="center" shrinkToFit="1"/>
      <protection locked="0"/>
    </xf>
    <xf numFmtId="0" fontId="62" fillId="34" borderId="28" xfId="0" applyFont="1" applyFill="1" applyBorder="1" applyAlignment="1" applyProtection="1">
      <alignment vertical="center" shrinkToFit="1"/>
      <protection locked="0"/>
    </xf>
    <xf numFmtId="0" fontId="62" fillId="34" borderId="13" xfId="0" applyFont="1" applyFill="1" applyBorder="1" applyAlignment="1" applyProtection="1">
      <alignment vertical="center" shrinkToFit="1"/>
      <protection locked="0"/>
    </xf>
    <xf numFmtId="0" fontId="62" fillId="34" borderId="29" xfId="0" applyFont="1" applyFill="1" applyBorder="1" applyAlignment="1" applyProtection="1">
      <alignment vertical="center" shrinkToFit="1"/>
      <protection locked="0"/>
    </xf>
    <xf numFmtId="0" fontId="60" fillId="0" borderId="30" xfId="0" applyFont="1" applyBorder="1" applyAlignment="1">
      <alignment horizontal="center" vertical="center" shrinkToFit="1"/>
    </xf>
    <xf numFmtId="0" fontId="59" fillId="0" borderId="0" xfId="0" applyFont="1" applyBorder="1" applyAlignment="1">
      <alignment vertical="center"/>
    </xf>
    <xf numFmtId="0" fontId="63" fillId="33" borderId="31"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33"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2" fillId="0" borderId="37" xfId="0" applyFont="1" applyBorder="1" applyAlignment="1">
      <alignment horizontal="center" vertical="center"/>
    </xf>
    <xf numFmtId="0" fontId="62" fillId="0" borderId="11" xfId="0" applyFont="1" applyBorder="1" applyAlignment="1">
      <alignment horizontal="center" vertical="center"/>
    </xf>
    <xf numFmtId="0" fontId="63" fillId="33" borderId="31" xfId="0" applyFont="1" applyFill="1" applyBorder="1" applyAlignment="1">
      <alignment horizontal="center" vertical="center" wrapText="1"/>
    </xf>
    <xf numFmtId="0" fontId="64" fillId="0" borderId="0" xfId="0" applyFont="1" applyFill="1" applyAlignment="1" applyProtection="1">
      <alignment horizontal="center" vertical="center" shrinkToFit="1"/>
      <protection/>
    </xf>
    <xf numFmtId="0" fontId="60" fillId="0" borderId="0" xfId="0" applyFont="1" applyFill="1" applyAlignment="1">
      <alignment horizontal="center" vertical="center" shrinkToFit="1"/>
    </xf>
    <xf numFmtId="0" fontId="60" fillId="0" borderId="0" xfId="0" applyFont="1" applyAlignment="1">
      <alignment/>
    </xf>
    <xf numFmtId="0" fontId="60" fillId="0" borderId="10" xfId="0" applyFont="1" applyBorder="1" applyAlignment="1">
      <alignment/>
    </xf>
    <xf numFmtId="0" fontId="60" fillId="0" borderId="0" xfId="0" applyFont="1" applyFill="1" applyAlignment="1" applyProtection="1">
      <alignment horizontal="center" vertical="center" shrinkToFit="1"/>
      <protection/>
    </xf>
    <xf numFmtId="0" fontId="59" fillId="0" borderId="38" xfId="0" applyFont="1" applyBorder="1" applyAlignment="1">
      <alignment horizontal="center" vertical="center"/>
    </xf>
    <xf numFmtId="0" fontId="59" fillId="0" borderId="39" xfId="0" applyFont="1" applyBorder="1" applyAlignment="1">
      <alignment horizontal="center" vertical="center"/>
    </xf>
    <xf numFmtId="0" fontId="60" fillId="0" borderId="15" xfId="0" applyFont="1" applyBorder="1" applyAlignment="1">
      <alignment horizontal="center" vertical="center"/>
    </xf>
    <xf numFmtId="0" fontId="60" fillId="0" borderId="40" xfId="0" applyFont="1" applyBorder="1" applyAlignment="1">
      <alignment horizontal="center" vertical="center"/>
    </xf>
    <xf numFmtId="0" fontId="7" fillId="0" borderId="0" xfId="0" applyFont="1" applyAlignment="1">
      <alignment vertical="center" wrapText="1"/>
    </xf>
    <xf numFmtId="0" fontId="7" fillId="0" borderId="41" xfId="0" applyFont="1" applyBorder="1" applyAlignment="1">
      <alignment vertical="center" wrapText="1"/>
    </xf>
    <xf numFmtId="0" fontId="59" fillId="0" borderId="42" xfId="0" applyFont="1" applyBorder="1" applyAlignment="1">
      <alignment horizontal="center" vertical="center"/>
    </xf>
    <xf numFmtId="0" fontId="59" fillId="0" borderId="43" xfId="0" applyFont="1" applyBorder="1" applyAlignment="1">
      <alignment horizontal="center" vertical="center"/>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65" fillId="0" borderId="46" xfId="0" applyFont="1" applyFill="1" applyBorder="1" applyAlignment="1">
      <alignment horizontal="right" vertical="top" shrinkToFit="1"/>
    </xf>
    <xf numFmtId="0" fontId="65" fillId="0" borderId="47" xfId="0" applyFont="1" applyFill="1" applyBorder="1" applyAlignment="1">
      <alignment horizontal="right" vertical="top" shrinkToFit="1"/>
    </xf>
    <xf numFmtId="0" fontId="59" fillId="0" borderId="15" xfId="0" applyFont="1" applyBorder="1" applyAlignment="1">
      <alignment horizontal="center" vertical="center"/>
    </xf>
    <xf numFmtId="0" fontId="59" fillId="0" borderId="0" xfId="0" applyFont="1" applyBorder="1" applyAlignment="1">
      <alignment horizontal="center" vertical="center"/>
    </xf>
    <xf numFmtId="0" fontId="59" fillId="0" borderId="40" xfId="0" applyFont="1" applyBorder="1" applyAlignment="1">
      <alignment horizontal="center" vertical="center"/>
    </xf>
    <xf numFmtId="0" fontId="59" fillId="0" borderId="10" xfId="0" applyFont="1" applyBorder="1" applyAlignment="1">
      <alignment horizontal="center" vertical="center"/>
    </xf>
    <xf numFmtId="0" fontId="60" fillId="0" borderId="41" xfId="0" applyFont="1" applyBorder="1" applyAlignment="1">
      <alignment horizontal="center" vertical="center" shrinkToFit="1"/>
    </xf>
    <xf numFmtId="0" fontId="60" fillId="0" borderId="48" xfId="0" applyFont="1" applyBorder="1" applyAlignment="1">
      <alignment horizontal="center" vertical="center" shrinkToFit="1"/>
    </xf>
    <xf numFmtId="0" fontId="60" fillId="0" borderId="24" xfId="0" applyFont="1" applyBorder="1" applyAlignment="1">
      <alignment horizontal="center" vertical="center"/>
    </xf>
    <xf numFmtId="0" fontId="59" fillId="0" borderId="45"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43" xfId="0" applyFont="1" applyFill="1" applyBorder="1" applyAlignment="1">
      <alignment horizontal="center" vertical="center"/>
    </xf>
    <xf numFmtId="0" fontId="65" fillId="0" borderId="49" xfId="0" applyFont="1" applyFill="1" applyBorder="1" applyAlignment="1">
      <alignment horizontal="right" vertical="top" shrinkToFit="1"/>
    </xf>
    <xf numFmtId="0" fontId="60" fillId="0" borderId="24" xfId="0" applyFont="1" applyBorder="1" applyAlignment="1">
      <alignment horizontal="center" vertical="center" shrinkToFit="1"/>
    </xf>
    <xf numFmtId="0" fontId="60" fillId="0" borderId="37" xfId="0" applyFont="1" applyBorder="1" applyAlignment="1">
      <alignment horizontal="center" vertical="center"/>
    </xf>
    <xf numFmtId="0" fontId="60" fillId="0" borderId="11" xfId="0" applyFont="1" applyBorder="1" applyAlignment="1">
      <alignment horizontal="center" vertical="center"/>
    </xf>
    <xf numFmtId="0" fontId="60" fillId="0" borderId="50" xfId="0" applyFont="1" applyBorder="1" applyAlignment="1">
      <alignment horizontal="center" vertical="center"/>
    </xf>
    <xf numFmtId="0" fontId="60" fillId="0" borderId="30" xfId="0" applyFont="1" applyBorder="1" applyAlignment="1">
      <alignment horizontal="center" vertical="center" shrinkToFit="1"/>
    </xf>
    <xf numFmtId="0" fontId="60" fillId="0" borderId="51" xfId="0" applyFont="1" applyBorder="1" applyAlignment="1">
      <alignment horizontal="center" vertical="center" shrinkToFit="1"/>
    </xf>
    <xf numFmtId="0" fontId="60" fillId="0" borderId="52" xfId="0" applyFont="1" applyBorder="1" applyAlignment="1">
      <alignment horizontal="center" vertical="center" shrinkToFit="1"/>
    </xf>
    <xf numFmtId="0" fontId="60" fillId="0" borderId="40"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29" xfId="0" applyFont="1" applyBorder="1" applyAlignment="1">
      <alignment horizontal="center" vertical="center" shrinkToFit="1"/>
    </xf>
    <xf numFmtId="0" fontId="60" fillId="0" borderId="29" xfId="0" applyFont="1" applyBorder="1" applyAlignment="1">
      <alignment horizontal="center" vertical="center" textRotation="255" shrinkToFit="1"/>
    </xf>
    <xf numFmtId="0" fontId="60" fillId="0" borderId="24" xfId="0" applyFont="1" applyBorder="1" applyAlignment="1">
      <alignment horizontal="center" vertical="center" textRotation="255" shrinkToFit="1"/>
    </xf>
    <xf numFmtId="0" fontId="60" fillId="0" borderId="13" xfId="0" applyFont="1" applyBorder="1" applyAlignment="1">
      <alignment vertical="center" shrinkToFit="1"/>
    </xf>
    <xf numFmtId="0" fontId="60" fillId="0" borderId="53" xfId="0" applyFont="1" applyBorder="1" applyAlignment="1">
      <alignment vertical="center" shrinkToFit="1"/>
    </xf>
    <xf numFmtId="0" fontId="60" fillId="0" borderId="54" xfId="0" applyFont="1" applyBorder="1" applyAlignment="1">
      <alignment vertical="center" shrinkToFit="1"/>
    </xf>
    <xf numFmtId="0" fontId="65" fillId="0" borderId="55" xfId="0" applyFont="1" applyBorder="1" applyAlignment="1">
      <alignment horizontal="center" vertical="center"/>
    </xf>
    <xf numFmtId="0" fontId="65" fillId="0" borderId="56" xfId="0" applyFont="1" applyBorder="1" applyAlignment="1">
      <alignment horizontal="center" vertical="center"/>
    </xf>
    <xf numFmtId="0" fontId="65" fillId="0" borderId="57" xfId="0" applyFont="1" applyBorder="1" applyAlignment="1">
      <alignment horizontal="center" vertical="center"/>
    </xf>
    <xf numFmtId="0" fontId="65" fillId="0" borderId="58" xfId="0" applyFont="1" applyBorder="1" applyAlignment="1">
      <alignment horizontal="center" vertical="center"/>
    </xf>
    <xf numFmtId="0" fontId="65" fillId="0" borderId="59" xfId="0" applyFont="1" applyBorder="1" applyAlignment="1">
      <alignment horizontal="center" vertical="center"/>
    </xf>
    <xf numFmtId="0" fontId="65" fillId="0" borderId="60" xfId="0" applyFont="1" applyBorder="1" applyAlignment="1">
      <alignment horizontal="center" vertical="center"/>
    </xf>
    <xf numFmtId="0" fontId="65" fillId="0" borderId="61" xfId="0" applyFont="1" applyBorder="1" applyAlignment="1">
      <alignment horizontal="right" vertical="top"/>
    </xf>
    <xf numFmtId="0" fontId="65" fillId="0" borderId="62" xfId="0" applyFont="1" applyBorder="1" applyAlignment="1">
      <alignment horizontal="right" vertical="top"/>
    </xf>
    <xf numFmtId="0" fontId="65" fillId="0" borderId="63" xfId="0" applyFont="1" applyBorder="1" applyAlignment="1">
      <alignment horizontal="right" vertical="top"/>
    </xf>
    <xf numFmtId="0" fontId="65" fillId="0" borderId="64" xfId="0" applyFont="1" applyBorder="1" applyAlignment="1">
      <alignment horizontal="right" vertical="top"/>
    </xf>
    <xf numFmtId="0" fontId="60" fillId="0" borderId="12" xfId="0" applyFont="1" applyBorder="1" applyAlignment="1">
      <alignment vertical="center" shrinkToFit="1"/>
    </xf>
    <xf numFmtId="0" fontId="60" fillId="0" borderId="65" xfId="0" applyFont="1" applyBorder="1" applyAlignment="1">
      <alignment vertical="center" shrinkToFit="1"/>
    </xf>
    <xf numFmtId="0" fontId="60" fillId="0" borderId="66" xfId="0" applyFont="1" applyBorder="1" applyAlignment="1">
      <alignment vertical="center" shrinkToFit="1"/>
    </xf>
    <xf numFmtId="0" fontId="60" fillId="0" borderId="22" xfId="0" applyFont="1" applyBorder="1" applyAlignment="1">
      <alignment horizontal="center" vertical="center" shrinkToFit="1"/>
    </xf>
    <xf numFmtId="0" fontId="60" fillId="0" borderId="65" xfId="0" applyFont="1" applyBorder="1" applyAlignment="1">
      <alignment horizontal="center" vertical="center" shrinkToFit="1"/>
    </xf>
    <xf numFmtId="0" fontId="60" fillId="0" borderId="66" xfId="0" applyFont="1" applyBorder="1" applyAlignment="1">
      <alignment horizontal="center" vertical="center" shrinkToFit="1"/>
    </xf>
    <xf numFmtId="0" fontId="60" fillId="0" borderId="28" xfId="0" applyFont="1" applyBorder="1" applyAlignment="1">
      <alignment horizontal="center" vertical="center" shrinkToFit="1"/>
    </xf>
    <xf numFmtId="0" fontId="60" fillId="0" borderId="67" xfId="0" applyFont="1" applyBorder="1" applyAlignment="1">
      <alignment horizontal="center" vertical="center" shrinkToFit="1"/>
    </xf>
    <xf numFmtId="0" fontId="60" fillId="0" borderId="53" xfId="0" applyFont="1" applyBorder="1" applyAlignment="1">
      <alignment horizontal="center" vertical="center" shrinkToFit="1"/>
    </xf>
    <xf numFmtId="0" fontId="60" fillId="0" borderId="54" xfId="0" applyFont="1" applyBorder="1" applyAlignment="1">
      <alignment horizontal="center" vertical="center" shrinkToFit="1"/>
    </xf>
    <xf numFmtId="0" fontId="60" fillId="0" borderId="68" xfId="0" applyFont="1" applyBorder="1" applyAlignment="1">
      <alignment horizontal="center" vertical="center" textRotation="255" shrinkToFit="1"/>
    </xf>
    <xf numFmtId="0" fontId="65" fillId="0" borderId="69" xfId="0" applyFont="1" applyBorder="1" applyAlignment="1">
      <alignment horizontal="center" vertical="center"/>
    </xf>
    <xf numFmtId="0" fontId="65" fillId="0" borderId="70" xfId="0" applyFont="1" applyBorder="1" applyAlignment="1">
      <alignment horizontal="center" vertical="center"/>
    </xf>
    <xf numFmtId="0" fontId="65" fillId="0" borderId="71" xfId="0" applyFont="1" applyBorder="1" applyAlignment="1">
      <alignment horizontal="right" vertical="top"/>
    </xf>
    <xf numFmtId="0" fontId="65" fillId="0" borderId="72" xfId="0" applyFont="1" applyBorder="1" applyAlignment="1">
      <alignment horizontal="right" vertical="top"/>
    </xf>
    <xf numFmtId="0" fontId="60" fillId="0" borderId="14" xfId="0" applyFont="1" applyBorder="1" applyAlignment="1">
      <alignment vertical="center" shrinkToFit="1"/>
    </xf>
    <xf numFmtId="0" fontId="60" fillId="0" borderId="73" xfId="0" applyFont="1" applyBorder="1" applyAlignment="1">
      <alignment vertical="center" shrinkToFit="1"/>
    </xf>
    <xf numFmtId="0" fontId="60" fillId="0" borderId="74" xfId="0" applyFont="1" applyBorder="1" applyAlignment="1">
      <alignment vertical="center" shrinkToFit="1"/>
    </xf>
    <xf numFmtId="0" fontId="60" fillId="0" borderId="38" xfId="0" applyFont="1" applyBorder="1" applyAlignment="1">
      <alignment horizontal="center" vertical="center" shrinkToFit="1"/>
    </xf>
    <xf numFmtId="0" fontId="60" fillId="0" borderId="42" xfId="0" applyFont="1" applyBorder="1" applyAlignment="1">
      <alignment horizontal="center" vertical="center" shrinkToFit="1"/>
    </xf>
    <xf numFmtId="0" fontId="60" fillId="0" borderId="19" xfId="0" applyFont="1" applyBorder="1" applyAlignment="1">
      <alignment horizontal="center" vertical="center" shrinkToFit="1"/>
    </xf>
    <xf numFmtId="0" fontId="60" fillId="0" borderId="73" xfId="0" applyFont="1" applyBorder="1" applyAlignment="1">
      <alignment horizontal="center" vertical="center" shrinkToFit="1"/>
    </xf>
    <xf numFmtId="0" fontId="60" fillId="0" borderId="74" xfId="0" applyFont="1" applyBorder="1" applyAlignment="1">
      <alignment horizontal="center" vertical="center" shrinkToFit="1"/>
    </xf>
    <xf numFmtId="0" fontId="60" fillId="0" borderId="27" xfId="0" applyFont="1" applyBorder="1" applyAlignment="1">
      <alignment horizontal="center" vertical="center" shrinkToFit="1"/>
    </xf>
    <xf numFmtId="0" fontId="60" fillId="0" borderId="37" xfId="0" applyFont="1" applyBorder="1" applyAlignment="1">
      <alignment horizontal="center" vertical="center" shrinkToFit="1"/>
    </xf>
    <xf numFmtId="0" fontId="60" fillId="0" borderId="11" xfId="0" applyFont="1" applyBorder="1" applyAlignment="1">
      <alignment horizontal="center" vertical="center" shrinkToFit="1"/>
    </xf>
    <xf numFmtId="0" fontId="60" fillId="0" borderId="50" xfId="0" applyFont="1" applyBorder="1" applyAlignment="1">
      <alignment horizontal="center" vertical="center" shrinkToFit="1"/>
    </xf>
    <xf numFmtId="0" fontId="65" fillId="0" borderId="75" xfId="0" applyFont="1" applyBorder="1" applyAlignment="1">
      <alignment horizontal="right" vertical="top"/>
    </xf>
    <xf numFmtId="0" fontId="65" fillId="0" borderId="76" xfId="0" applyFont="1" applyBorder="1" applyAlignment="1">
      <alignment horizontal="right" vertical="top"/>
    </xf>
    <xf numFmtId="0" fontId="65" fillId="0" borderId="77" xfId="0" applyFont="1" applyBorder="1" applyAlignment="1">
      <alignment horizontal="center" vertical="center"/>
    </xf>
    <xf numFmtId="0" fontId="65" fillId="0" borderId="78" xfId="0" applyFont="1" applyBorder="1" applyAlignment="1">
      <alignment horizontal="center" vertical="center"/>
    </xf>
    <xf numFmtId="0" fontId="65" fillId="0" borderId="79" xfId="0" applyFont="1" applyBorder="1" applyAlignment="1">
      <alignment horizontal="center" vertical="center"/>
    </xf>
    <xf numFmtId="0" fontId="65" fillId="0" borderId="80" xfId="0" applyFont="1" applyBorder="1" applyAlignment="1">
      <alignment horizontal="right" vertical="top"/>
    </xf>
    <xf numFmtId="0" fontId="60" fillId="0" borderId="21" xfId="0" applyFont="1" applyBorder="1" applyAlignment="1">
      <alignment horizontal="center" vertical="center" shrinkToFit="1"/>
    </xf>
    <xf numFmtId="0" fontId="60" fillId="0" borderId="23" xfId="0" applyFont="1" applyBorder="1" applyAlignment="1">
      <alignment horizontal="center" vertical="center" shrinkToFit="1"/>
    </xf>
    <xf numFmtId="0" fontId="60" fillId="0" borderId="12" xfId="0" applyFont="1" applyBorder="1" applyAlignment="1">
      <alignment horizontal="center" vertical="center"/>
    </xf>
    <xf numFmtId="0" fontId="60" fillId="0" borderId="66" xfId="0" applyFont="1" applyBorder="1" applyAlignment="1">
      <alignment horizontal="center" vertical="center"/>
    </xf>
    <xf numFmtId="0" fontId="60" fillId="0" borderId="13" xfId="0" applyFont="1" applyBorder="1" applyAlignment="1">
      <alignment horizontal="center" vertical="center"/>
    </xf>
    <xf numFmtId="0" fontId="60" fillId="0" borderId="54" xfId="0" applyFont="1" applyBorder="1" applyAlignment="1">
      <alignment horizontal="center" vertical="center"/>
    </xf>
    <xf numFmtId="0" fontId="59" fillId="34" borderId="21" xfId="0" applyNumberFormat="1" applyFont="1" applyFill="1" applyBorder="1" applyAlignment="1" applyProtection="1">
      <alignment horizontal="center" vertical="center"/>
      <protection locked="0"/>
    </xf>
    <xf numFmtId="0" fontId="59" fillId="34" borderId="81" xfId="0" applyNumberFormat="1" applyFont="1" applyFill="1" applyBorder="1" applyAlignment="1" applyProtection="1">
      <alignment horizontal="center" vertical="center"/>
      <protection locked="0"/>
    </xf>
    <xf numFmtId="0" fontId="59" fillId="34" borderId="23" xfId="0" applyNumberFormat="1" applyFont="1" applyFill="1" applyBorder="1" applyAlignment="1" applyProtection="1">
      <alignment horizontal="center" vertical="center"/>
      <protection locked="0"/>
    </xf>
    <xf numFmtId="0" fontId="59" fillId="34" borderId="82" xfId="0" applyNumberFormat="1" applyFont="1" applyFill="1" applyBorder="1" applyAlignment="1" applyProtection="1">
      <alignment horizontal="center" vertical="center"/>
      <protection locked="0"/>
    </xf>
    <xf numFmtId="6" fontId="59" fillId="34" borderId="12" xfId="48" applyNumberFormat="1" applyFont="1" applyFill="1" applyBorder="1" applyAlignment="1" applyProtection="1">
      <alignment vertical="center"/>
      <protection locked="0"/>
    </xf>
    <xf numFmtId="6" fontId="59" fillId="34" borderId="65" xfId="48" applyNumberFormat="1" applyFont="1" applyFill="1" applyBorder="1" applyAlignment="1" applyProtection="1">
      <alignment vertical="center"/>
      <protection locked="0"/>
    </xf>
    <xf numFmtId="6" fontId="59" fillId="34" borderId="66" xfId="48" applyNumberFormat="1" applyFont="1" applyFill="1" applyBorder="1" applyAlignment="1" applyProtection="1">
      <alignment vertical="center"/>
      <protection locked="0"/>
    </xf>
    <xf numFmtId="6" fontId="59" fillId="34" borderId="13" xfId="48" applyNumberFormat="1" applyFont="1" applyFill="1" applyBorder="1" applyAlignment="1" applyProtection="1">
      <alignment vertical="center"/>
      <protection locked="0"/>
    </xf>
    <xf numFmtId="6" fontId="59" fillId="34" borderId="53" xfId="48" applyNumberFormat="1" applyFont="1" applyFill="1" applyBorder="1" applyAlignment="1" applyProtection="1">
      <alignment vertical="center"/>
      <protection locked="0"/>
    </xf>
    <xf numFmtId="6" fontId="59" fillId="34" borderId="54" xfId="48" applyNumberFormat="1" applyFont="1" applyFill="1" applyBorder="1" applyAlignment="1" applyProtection="1">
      <alignment vertical="center"/>
      <protection locked="0"/>
    </xf>
    <xf numFmtId="0" fontId="59" fillId="0" borderId="83" xfId="0" applyFont="1" applyBorder="1" applyAlignment="1">
      <alignment horizontal="center" vertical="center"/>
    </xf>
    <xf numFmtId="0" fontId="59" fillId="0" borderId="84" xfId="0" applyFont="1" applyBorder="1" applyAlignment="1">
      <alignment horizontal="center" vertical="center"/>
    </xf>
    <xf numFmtId="0" fontId="59" fillId="0" borderId="85" xfId="0" applyFont="1" applyBorder="1" applyAlignment="1">
      <alignment horizontal="center" vertical="center"/>
    </xf>
    <xf numFmtId="0" fontId="59" fillId="0" borderId="48" xfId="0" applyFont="1" applyBorder="1" applyAlignment="1">
      <alignment horizontal="center" vertical="center"/>
    </xf>
    <xf numFmtId="0" fontId="59" fillId="0" borderId="86" xfId="0" applyFont="1" applyBorder="1" applyAlignment="1">
      <alignment horizontal="center" vertical="center"/>
    </xf>
    <xf numFmtId="0" fontId="60" fillId="0" borderId="12" xfId="0" applyFont="1" applyFill="1" applyBorder="1" applyAlignment="1">
      <alignment horizontal="center" vertical="center" shrinkToFit="1"/>
    </xf>
    <xf numFmtId="0" fontId="60" fillId="0" borderId="65" xfId="0" applyFont="1" applyFill="1" applyBorder="1" applyAlignment="1">
      <alignment horizontal="center" vertical="center" shrinkToFit="1"/>
    </xf>
    <xf numFmtId="0" fontId="60" fillId="0" borderId="87" xfId="0" applyFont="1" applyFill="1" applyBorder="1" applyAlignment="1">
      <alignment horizontal="center" vertical="center" shrinkToFit="1"/>
    </xf>
    <xf numFmtId="0" fontId="60" fillId="28" borderId="65" xfId="0" applyFont="1" applyFill="1" applyBorder="1" applyAlignment="1" applyProtection="1">
      <alignment vertical="center" shrinkToFit="1"/>
      <protection/>
    </xf>
    <xf numFmtId="0" fontId="60" fillId="28" borderId="66" xfId="0" applyFont="1" applyFill="1" applyBorder="1" applyAlignment="1" applyProtection="1">
      <alignment vertical="center" shrinkToFit="1"/>
      <protection/>
    </xf>
    <xf numFmtId="0" fontId="66" fillId="0" borderId="20" xfId="0" applyFont="1" applyFill="1" applyBorder="1" applyAlignment="1" applyProtection="1">
      <alignment horizontal="center" vertical="center" shrinkToFit="1"/>
      <protection/>
    </xf>
    <xf numFmtId="0" fontId="66" fillId="0" borderId="21" xfId="0" applyFont="1" applyFill="1" applyBorder="1" applyAlignment="1" applyProtection="1">
      <alignment horizontal="center" vertical="center" shrinkToFit="1"/>
      <protection/>
    </xf>
    <xf numFmtId="0" fontId="66" fillId="0" borderId="23" xfId="0" applyFont="1" applyFill="1" applyBorder="1" applyAlignment="1" applyProtection="1">
      <alignment horizontal="center" vertical="center" shrinkToFit="1"/>
      <protection/>
    </xf>
    <xf numFmtId="0" fontId="59" fillId="34" borderId="20" xfId="0" applyNumberFormat="1" applyFont="1" applyFill="1" applyBorder="1" applyAlignment="1" applyProtection="1">
      <alignment horizontal="center" vertical="center"/>
      <protection locked="0"/>
    </xf>
    <xf numFmtId="0" fontId="59" fillId="34" borderId="88" xfId="0" applyNumberFormat="1" applyFont="1" applyFill="1" applyBorder="1" applyAlignment="1" applyProtection="1">
      <alignment horizontal="center" vertical="center"/>
      <protection locked="0"/>
    </xf>
    <xf numFmtId="0" fontId="66" fillId="34" borderId="13" xfId="0" applyFont="1" applyFill="1" applyBorder="1" applyAlignment="1" applyProtection="1">
      <alignment vertical="center" shrinkToFit="1"/>
      <protection locked="0"/>
    </xf>
    <xf numFmtId="0" fontId="66" fillId="34" borderId="53" xfId="0" applyFont="1" applyFill="1" applyBorder="1" applyAlignment="1" applyProtection="1">
      <alignment vertical="center" shrinkToFit="1"/>
      <protection locked="0"/>
    </xf>
    <xf numFmtId="0" fontId="66" fillId="34" borderId="54" xfId="0" applyFont="1" applyFill="1" applyBorder="1" applyAlignment="1" applyProtection="1">
      <alignment vertical="center" shrinkToFit="1"/>
      <protection locked="0"/>
    </xf>
    <xf numFmtId="0" fontId="66" fillId="28" borderId="88" xfId="0" applyFont="1" applyFill="1" applyBorder="1" applyAlignment="1" applyProtection="1">
      <alignment horizontal="center" vertical="center" shrinkToFit="1"/>
      <protection/>
    </xf>
    <xf numFmtId="0" fontId="66" fillId="28" borderId="81" xfId="0" applyFont="1" applyFill="1" applyBorder="1" applyAlignment="1" applyProtection="1">
      <alignment horizontal="center" vertical="center" shrinkToFit="1"/>
      <protection/>
    </xf>
    <xf numFmtId="0" fontId="66" fillId="28" borderId="82" xfId="0" applyFont="1" applyFill="1" applyBorder="1" applyAlignment="1" applyProtection="1">
      <alignment horizontal="center" vertical="center" shrinkToFit="1"/>
      <protection/>
    </xf>
    <xf numFmtId="0" fontId="59" fillId="0" borderId="89" xfId="0" applyFont="1" applyBorder="1" applyAlignment="1">
      <alignment horizontal="center" vertical="center"/>
    </xf>
    <xf numFmtId="0" fontId="59" fillId="0" borderId="90" xfId="0" applyFont="1" applyBorder="1" applyAlignment="1">
      <alignment horizontal="center" vertical="center"/>
    </xf>
    <xf numFmtId="0" fontId="59" fillId="0" borderId="91" xfId="0" applyFont="1" applyBorder="1" applyAlignment="1">
      <alignment horizontal="center" vertical="center"/>
    </xf>
    <xf numFmtId="0" fontId="59" fillId="0" borderId="92" xfId="0" applyFont="1" applyBorder="1" applyAlignment="1">
      <alignment horizontal="center" vertical="center"/>
    </xf>
    <xf numFmtId="0" fontId="66" fillId="34" borderId="12" xfId="0" applyFont="1" applyFill="1" applyBorder="1" applyAlignment="1" applyProtection="1">
      <alignment vertical="center" shrinkToFit="1"/>
      <protection locked="0"/>
    </xf>
    <xf numFmtId="0" fontId="66" fillId="34" borderId="65" xfId="0" applyFont="1" applyFill="1" applyBorder="1" applyAlignment="1" applyProtection="1">
      <alignment vertical="center" shrinkToFit="1"/>
      <protection locked="0"/>
    </xf>
    <xf numFmtId="0" fontId="66" fillId="34" borderId="66" xfId="0" applyFont="1" applyFill="1" applyBorder="1" applyAlignment="1" applyProtection="1">
      <alignment vertical="center" shrinkToFit="1"/>
      <protection locked="0"/>
    </xf>
    <xf numFmtId="0" fontId="66" fillId="28" borderId="20" xfId="0" applyFont="1" applyFill="1" applyBorder="1" applyAlignment="1" applyProtection="1">
      <alignment horizontal="center" vertical="center" shrinkToFit="1"/>
      <protection/>
    </xf>
    <xf numFmtId="0" fontId="66" fillId="28" borderId="21" xfId="0" applyFont="1" applyFill="1" applyBorder="1" applyAlignment="1" applyProtection="1">
      <alignment horizontal="center" vertical="center" shrinkToFit="1"/>
      <protection/>
    </xf>
    <xf numFmtId="0" fontId="66" fillId="28" borderId="23" xfId="0" applyFont="1" applyFill="1" applyBorder="1" applyAlignment="1" applyProtection="1">
      <alignment horizontal="center" vertical="center" shrinkToFit="1"/>
      <protection/>
    </xf>
    <xf numFmtId="0" fontId="60" fillId="0" borderId="14" xfId="0" applyFont="1" applyBorder="1" applyAlignment="1">
      <alignment horizontal="center" vertical="center"/>
    </xf>
    <xf numFmtId="0" fontId="60" fillId="0" borderId="74" xfId="0" applyFont="1" applyBorder="1" applyAlignment="1">
      <alignment horizontal="center" vertical="center"/>
    </xf>
    <xf numFmtId="0" fontId="59" fillId="34" borderId="17" xfId="0" applyNumberFormat="1" applyFont="1" applyFill="1" applyBorder="1" applyAlignment="1" applyProtection="1">
      <alignment horizontal="center" vertical="center"/>
      <protection locked="0"/>
    </xf>
    <xf numFmtId="0" fontId="59" fillId="34" borderId="18" xfId="0" applyNumberFormat="1" applyFont="1" applyFill="1" applyBorder="1" applyAlignment="1" applyProtection="1">
      <alignment horizontal="center" vertical="center"/>
      <protection locked="0"/>
    </xf>
    <xf numFmtId="6" fontId="59" fillId="34" borderId="14" xfId="48" applyNumberFormat="1" applyFont="1" applyFill="1" applyBorder="1" applyAlignment="1" applyProtection="1">
      <alignment vertical="center"/>
      <protection locked="0"/>
    </xf>
    <xf numFmtId="6" fontId="59" fillId="34" borderId="73" xfId="48" applyNumberFormat="1" applyFont="1" applyFill="1" applyBorder="1" applyAlignment="1" applyProtection="1">
      <alignment vertical="center"/>
      <protection locked="0"/>
    </xf>
    <xf numFmtId="6" fontId="59" fillId="34" borderId="74" xfId="48" applyNumberFormat="1" applyFont="1" applyFill="1" applyBorder="1" applyAlignment="1" applyProtection="1">
      <alignment vertical="center"/>
      <protection locked="0"/>
    </xf>
    <xf numFmtId="0" fontId="59" fillId="0" borderId="30" xfId="0" applyFont="1" applyBorder="1" applyAlignment="1">
      <alignment horizontal="center" vertical="center"/>
    </xf>
    <xf numFmtId="0" fontId="59" fillId="0" borderId="51" xfId="0" applyFont="1" applyBorder="1" applyAlignment="1">
      <alignment horizontal="center" vertical="center"/>
    </xf>
    <xf numFmtId="0" fontId="59" fillId="0" borderId="52" xfId="0" applyFont="1" applyBorder="1" applyAlignment="1">
      <alignment horizontal="center" vertical="center"/>
    </xf>
    <xf numFmtId="0" fontId="59" fillId="0" borderId="93" xfId="0" applyFont="1" applyBorder="1" applyAlignment="1">
      <alignment horizontal="center" vertical="center"/>
    </xf>
    <xf numFmtId="0" fontId="60" fillId="0" borderId="89" xfId="0" applyFont="1" applyFill="1" applyBorder="1" applyAlignment="1">
      <alignment horizontal="center" vertical="center" shrinkToFit="1"/>
    </xf>
    <xf numFmtId="0" fontId="60" fillId="0" borderId="90" xfId="0" applyFont="1" applyFill="1" applyBorder="1" applyAlignment="1">
      <alignment horizontal="center" vertical="center" shrinkToFit="1"/>
    </xf>
    <xf numFmtId="0" fontId="60" fillId="0" borderId="94" xfId="0" applyFont="1" applyFill="1" applyBorder="1" applyAlignment="1">
      <alignment horizontal="center" vertical="center" shrinkToFit="1"/>
    </xf>
    <xf numFmtId="0" fontId="60" fillId="28" borderId="90" xfId="0" applyFont="1" applyFill="1" applyBorder="1" applyAlignment="1" applyProtection="1">
      <alignment vertical="center" shrinkToFit="1"/>
      <protection/>
    </xf>
    <xf numFmtId="0" fontId="60" fillId="28" borderId="91" xfId="0" applyFont="1" applyFill="1" applyBorder="1" applyAlignment="1" applyProtection="1">
      <alignment vertical="center" shrinkToFit="1"/>
      <protection/>
    </xf>
    <xf numFmtId="0" fontId="66" fillId="0" borderId="16" xfId="0" applyFont="1" applyFill="1" applyBorder="1" applyAlignment="1" applyProtection="1">
      <alignment horizontal="center" vertical="center" shrinkToFit="1"/>
      <protection/>
    </xf>
    <xf numFmtId="0" fontId="66" fillId="0" borderId="17" xfId="0" applyFont="1" applyFill="1" applyBorder="1" applyAlignment="1" applyProtection="1">
      <alignment horizontal="center" vertical="center" shrinkToFit="1"/>
      <protection/>
    </xf>
    <xf numFmtId="0" fontId="66" fillId="0" borderId="18" xfId="0" applyFont="1" applyFill="1" applyBorder="1" applyAlignment="1" applyProtection="1">
      <alignment horizontal="center" vertical="center" shrinkToFit="1"/>
      <protection/>
    </xf>
    <xf numFmtId="0" fontId="59" fillId="34" borderId="16" xfId="0" applyNumberFormat="1" applyFont="1" applyFill="1" applyBorder="1" applyAlignment="1" applyProtection="1">
      <alignment horizontal="center" vertical="center"/>
      <protection locked="0"/>
    </xf>
    <xf numFmtId="0" fontId="60" fillId="0" borderId="83" xfId="0" applyFont="1" applyFill="1" applyBorder="1" applyAlignment="1">
      <alignment vertical="center" shrinkToFit="1"/>
    </xf>
    <xf numFmtId="0" fontId="60" fillId="0" borderId="84" xfId="0" applyFont="1" applyFill="1" applyBorder="1" applyAlignment="1">
      <alignment vertical="center" shrinkToFit="1"/>
    </xf>
    <xf numFmtId="0" fontId="60" fillId="0" borderId="85" xfId="0" applyFont="1" applyFill="1" applyBorder="1" applyAlignment="1">
      <alignment vertical="center" shrinkToFit="1"/>
    </xf>
    <xf numFmtId="0" fontId="60" fillId="0" borderId="30" xfId="0" applyFont="1" applyBorder="1" applyAlignment="1">
      <alignment horizontal="center" vertical="center"/>
    </xf>
    <xf numFmtId="0" fontId="60" fillId="0" borderId="51" xfId="0" applyFont="1" applyBorder="1" applyAlignment="1">
      <alignment horizontal="center" vertical="center"/>
    </xf>
    <xf numFmtId="0" fontId="60" fillId="0" borderId="52" xfId="0" applyFont="1" applyBorder="1" applyAlignment="1">
      <alignment horizontal="center" vertical="center"/>
    </xf>
    <xf numFmtId="0" fontId="60" fillId="0" borderId="0" xfId="0" applyFont="1" applyBorder="1" applyAlignment="1">
      <alignment horizontal="center" vertical="center"/>
    </xf>
    <xf numFmtId="0" fontId="60" fillId="0" borderId="41" xfId="0" applyFont="1" applyBorder="1" applyAlignment="1">
      <alignment horizontal="center" vertical="center"/>
    </xf>
    <xf numFmtId="0" fontId="60" fillId="0" borderId="10" xfId="0" applyFont="1" applyBorder="1" applyAlignment="1">
      <alignment horizontal="center" vertical="center"/>
    </xf>
    <xf numFmtId="0" fontId="60" fillId="0" borderId="48"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30" xfId="0" applyFont="1" applyBorder="1" applyAlignment="1">
      <alignment horizontal="center" vertical="center" wrapText="1"/>
    </xf>
    <xf numFmtId="0" fontId="60" fillId="0" borderId="16" xfId="0" applyFont="1" applyBorder="1" applyAlignment="1">
      <alignment horizontal="center" vertical="center" shrinkToFit="1"/>
    </xf>
    <xf numFmtId="0" fontId="60" fillId="0" borderId="17" xfId="0" applyFont="1" applyBorder="1" applyAlignment="1">
      <alignment horizontal="center" vertical="center" shrinkToFit="1"/>
    </xf>
    <xf numFmtId="0" fontId="60" fillId="0" borderId="18" xfId="0" applyFont="1" applyBorder="1" applyAlignment="1">
      <alignment horizontal="center" vertical="center" shrinkToFit="1"/>
    </xf>
    <xf numFmtId="0" fontId="64" fillId="34" borderId="51" xfId="0" applyFont="1" applyFill="1" applyBorder="1" applyAlignment="1" applyProtection="1">
      <alignment horizontal="center" vertical="center"/>
      <protection locked="0"/>
    </xf>
    <xf numFmtId="0" fontId="64" fillId="34" borderId="10" xfId="0" applyFont="1" applyFill="1" applyBorder="1" applyAlignment="1" applyProtection="1">
      <alignment horizontal="center" vertical="center"/>
      <protection locked="0"/>
    </xf>
    <xf numFmtId="0" fontId="60" fillId="0" borderId="66" xfId="0" applyFont="1" applyFill="1" applyBorder="1" applyAlignment="1">
      <alignment horizontal="center" vertical="center" shrinkToFit="1"/>
    </xf>
    <xf numFmtId="0" fontId="60" fillId="0" borderId="13" xfId="0" applyFont="1" applyFill="1" applyBorder="1" applyAlignment="1">
      <alignment horizontal="center" vertical="center" shrinkToFit="1"/>
    </xf>
    <xf numFmtId="0" fontId="60" fillId="0" borderId="53" xfId="0" applyFont="1" applyFill="1" applyBorder="1" applyAlignment="1">
      <alignment horizontal="center" vertical="center" shrinkToFit="1"/>
    </xf>
    <xf numFmtId="0" fontId="60" fillId="0" borderId="54" xfId="0" applyFont="1" applyFill="1" applyBorder="1" applyAlignment="1">
      <alignment horizontal="center" vertical="center" shrinkToFit="1"/>
    </xf>
    <xf numFmtId="0" fontId="67" fillId="0" borderId="20" xfId="0" applyFont="1" applyFill="1" applyBorder="1" applyAlignment="1">
      <alignment horizontal="center" vertical="center"/>
    </xf>
    <xf numFmtId="0" fontId="67" fillId="0" borderId="21" xfId="0" applyFont="1" applyFill="1" applyBorder="1" applyAlignment="1">
      <alignment horizontal="center" vertical="center"/>
    </xf>
    <xf numFmtId="0" fontId="67" fillId="0" borderId="23" xfId="0" applyFont="1" applyFill="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23" xfId="0" applyFont="1" applyBorder="1" applyAlignment="1">
      <alignment horizontal="center" vertical="center"/>
    </xf>
    <xf numFmtId="0" fontId="60" fillId="0" borderId="88" xfId="0" applyFont="1" applyBorder="1" applyAlignment="1">
      <alignment horizontal="center" vertical="center"/>
    </xf>
    <xf numFmtId="0" fontId="60" fillId="0" borderId="81" xfId="0" applyFont="1" applyBorder="1" applyAlignment="1">
      <alignment horizontal="center" vertical="center"/>
    </xf>
    <xf numFmtId="0" fontId="60" fillId="0" borderId="82" xfId="0" applyFont="1" applyBorder="1" applyAlignment="1">
      <alignment horizontal="center" vertical="center"/>
    </xf>
    <xf numFmtId="0" fontId="60" fillId="0" borderId="88" xfId="0" applyFont="1" applyFill="1" applyBorder="1" applyAlignment="1">
      <alignment horizontal="center" vertical="center" shrinkToFit="1"/>
    </xf>
    <xf numFmtId="0" fontId="60" fillId="0" borderId="81" xfId="0" applyFont="1" applyFill="1" applyBorder="1" applyAlignment="1">
      <alignment horizontal="center" vertical="center" shrinkToFit="1"/>
    </xf>
    <xf numFmtId="0" fontId="60" fillId="0" borderId="82" xfId="0" applyFont="1" applyFill="1" applyBorder="1" applyAlignment="1">
      <alignment horizontal="center" vertical="center" shrinkToFit="1"/>
    </xf>
    <xf numFmtId="0" fontId="67" fillId="0" borderId="88" xfId="0" applyFont="1" applyFill="1" applyBorder="1" applyAlignment="1">
      <alignment horizontal="right" vertical="top" shrinkToFit="1"/>
    </xf>
    <xf numFmtId="0" fontId="67" fillId="0" borderId="81" xfId="0" applyFont="1" applyFill="1" applyBorder="1" applyAlignment="1">
      <alignment horizontal="right" vertical="top" shrinkToFit="1"/>
    </xf>
    <xf numFmtId="0" fontId="67" fillId="0" borderId="82" xfId="0" applyFont="1" applyFill="1" applyBorder="1" applyAlignment="1">
      <alignment horizontal="right" vertical="top" shrinkToFit="1"/>
    </xf>
    <xf numFmtId="0" fontId="68" fillId="0" borderId="30" xfId="0" applyFont="1" applyBorder="1" applyAlignment="1">
      <alignment horizontal="center" vertical="center" wrapText="1"/>
    </xf>
    <xf numFmtId="0" fontId="68" fillId="0" borderId="52" xfId="0" applyFont="1" applyBorder="1" applyAlignment="1">
      <alignment horizontal="center" vertical="center"/>
    </xf>
    <xf numFmtId="0" fontId="68" fillId="0" borderId="15" xfId="0" applyFont="1" applyBorder="1" applyAlignment="1">
      <alignment horizontal="center" vertical="center"/>
    </xf>
    <xf numFmtId="0" fontId="68" fillId="0" borderId="41" xfId="0" applyFont="1" applyBorder="1" applyAlignment="1">
      <alignment horizontal="center" vertical="center"/>
    </xf>
    <xf numFmtId="0" fontId="68" fillId="0" borderId="40" xfId="0" applyFont="1" applyBorder="1" applyAlignment="1">
      <alignment horizontal="center" vertical="center"/>
    </xf>
    <xf numFmtId="0" fontId="68" fillId="0" borderId="48" xfId="0" applyFont="1" applyBorder="1" applyAlignment="1">
      <alignment horizontal="center" vertical="center"/>
    </xf>
    <xf numFmtId="0" fontId="64" fillId="0" borderId="51" xfId="0" applyNumberFormat="1" applyFont="1" applyFill="1" applyBorder="1" applyAlignment="1">
      <alignment horizontal="center" vertical="center"/>
    </xf>
    <xf numFmtId="0" fontId="64" fillId="0" borderId="52" xfId="0" applyNumberFormat="1" applyFont="1" applyFill="1" applyBorder="1" applyAlignment="1">
      <alignment horizontal="center" vertical="center"/>
    </xf>
    <xf numFmtId="0" fontId="64" fillId="0" borderId="10" xfId="0" applyNumberFormat="1" applyFont="1" applyFill="1" applyBorder="1" applyAlignment="1">
      <alignment horizontal="center" vertical="center"/>
    </xf>
    <xf numFmtId="0" fontId="64" fillId="0" borderId="48" xfId="0" applyNumberFormat="1" applyFont="1" applyFill="1" applyBorder="1" applyAlignment="1">
      <alignment horizontal="center" vertical="center"/>
    </xf>
    <xf numFmtId="6" fontId="64" fillId="0" borderId="51" xfId="0" applyNumberFormat="1" applyFont="1" applyFill="1" applyBorder="1" applyAlignment="1">
      <alignment horizontal="right" vertical="center"/>
    </xf>
    <xf numFmtId="0" fontId="64" fillId="0" borderId="51" xfId="0" applyFont="1" applyFill="1" applyBorder="1" applyAlignment="1">
      <alignment horizontal="right" vertical="center"/>
    </xf>
    <xf numFmtId="0" fontId="64" fillId="0" borderId="10" xfId="0" applyFont="1" applyFill="1" applyBorder="1" applyAlignment="1">
      <alignment horizontal="right" vertical="center"/>
    </xf>
    <xf numFmtId="0" fontId="60" fillId="0" borderId="0" xfId="0" applyFont="1" applyBorder="1" applyAlignment="1">
      <alignment horizontal="center" vertical="center" shrinkToFit="1"/>
    </xf>
    <xf numFmtId="0" fontId="64" fillId="28" borderId="0" xfId="0" applyFont="1" applyFill="1" applyAlignment="1">
      <alignment horizontal="center" shrinkToFit="1"/>
    </xf>
    <xf numFmtId="0" fontId="69" fillId="0" borderId="0" xfId="0" applyFont="1" applyAlignment="1" applyProtection="1">
      <alignment horizontal="left"/>
      <protection/>
    </xf>
    <xf numFmtId="0" fontId="60" fillId="0" borderId="14" xfId="0" applyFont="1" applyFill="1" applyBorder="1" applyAlignment="1">
      <alignment horizontal="center" vertical="center" shrinkToFit="1"/>
    </xf>
    <xf numFmtId="0" fontId="60" fillId="0" borderId="73" xfId="0" applyFont="1" applyFill="1" applyBorder="1" applyAlignment="1">
      <alignment horizontal="center" vertical="center" shrinkToFit="1"/>
    </xf>
    <xf numFmtId="0" fontId="60" fillId="0" borderId="74" xfId="0" applyFont="1" applyFill="1" applyBorder="1" applyAlignment="1">
      <alignment horizontal="center" vertical="center" shrinkToFit="1"/>
    </xf>
    <xf numFmtId="0" fontId="64" fillId="28" borderId="30" xfId="0" applyFont="1" applyFill="1" applyBorder="1" applyAlignment="1">
      <alignment vertical="center" shrinkToFit="1"/>
    </xf>
    <xf numFmtId="0" fontId="64" fillId="28" borderId="51" xfId="0" applyFont="1" applyFill="1" applyBorder="1" applyAlignment="1">
      <alignment vertical="center" shrinkToFit="1"/>
    </xf>
    <xf numFmtId="0" fontId="64" fillId="28" borderId="52" xfId="0" applyFont="1" applyFill="1" applyBorder="1" applyAlignment="1">
      <alignment vertical="center" shrinkToFit="1"/>
    </xf>
    <xf numFmtId="0" fontId="64" fillId="28" borderId="15" xfId="0" applyFont="1" applyFill="1" applyBorder="1" applyAlignment="1">
      <alignment vertical="center" shrinkToFit="1"/>
    </xf>
    <xf numFmtId="0" fontId="64" fillId="28" borderId="0" xfId="0" applyFont="1" applyFill="1" applyBorder="1" applyAlignment="1">
      <alignment vertical="center" shrinkToFit="1"/>
    </xf>
    <xf numFmtId="0" fontId="64" fillId="28" borderId="41" xfId="0" applyFont="1" applyFill="1" applyBorder="1" applyAlignment="1">
      <alignment vertical="center" shrinkToFit="1"/>
    </xf>
    <xf numFmtId="0" fontId="64" fillId="28" borderId="89" xfId="0" applyFont="1" applyFill="1" applyBorder="1" applyAlignment="1">
      <alignment vertical="center" shrinkToFit="1"/>
    </xf>
    <xf numFmtId="0" fontId="64" fillId="28" borderId="90" xfId="0" applyFont="1" applyFill="1" applyBorder="1" applyAlignment="1">
      <alignment vertical="center" shrinkToFit="1"/>
    </xf>
    <xf numFmtId="0" fontId="64" fillId="28" borderId="91" xfId="0" applyFont="1" applyFill="1" applyBorder="1" applyAlignment="1">
      <alignment vertical="center" shrinkToFit="1"/>
    </xf>
    <xf numFmtId="0" fontId="70" fillId="0" borderId="0" xfId="0" applyFont="1" applyAlignment="1">
      <alignment vertical="center" wrapText="1"/>
    </xf>
    <xf numFmtId="0" fontId="70" fillId="0" borderId="0" xfId="0" applyFont="1" applyAlignment="1">
      <alignment vertical="center"/>
    </xf>
    <xf numFmtId="0" fontId="71" fillId="0" borderId="0" xfId="0" applyFont="1" applyFill="1" applyBorder="1" applyAlignment="1">
      <alignment horizontal="distributed" vertical="center" indent="1"/>
    </xf>
    <xf numFmtId="0" fontId="64" fillId="34" borderId="0" xfId="0" applyFont="1" applyFill="1" applyAlignment="1" applyProtection="1">
      <alignment horizontal="center" vertical="center" shrinkToFit="1"/>
      <protection locked="0"/>
    </xf>
    <xf numFmtId="0" fontId="60" fillId="0" borderId="0" xfId="0" applyFont="1" applyFill="1" applyAlignment="1">
      <alignment horizontal="right" vertical="center"/>
    </xf>
    <xf numFmtId="0" fontId="66" fillId="0" borderId="0" xfId="0" applyFont="1" applyFill="1" applyAlignment="1" applyProtection="1">
      <alignment horizontal="center" vertical="center"/>
      <protection/>
    </xf>
    <xf numFmtId="0" fontId="60" fillId="0" borderId="0" xfId="0" applyFont="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62" fillId="0" borderId="24" xfId="0" applyFont="1" applyBorder="1" applyAlignment="1">
      <alignment vertical="center"/>
    </xf>
    <xf numFmtId="0" fontId="62" fillId="0" borderId="10" xfId="0" applyFont="1" applyBorder="1" applyAlignment="1">
      <alignment horizontal="center" vertical="center"/>
    </xf>
    <xf numFmtId="0" fontId="66" fillId="28" borderId="89" xfId="0" applyFont="1" applyFill="1" applyBorder="1" applyAlignment="1">
      <alignment vertical="center" shrinkToFit="1"/>
    </xf>
    <xf numFmtId="0" fontId="66" fillId="28" borderId="90" xfId="0" applyFont="1" applyFill="1" applyBorder="1" applyAlignment="1">
      <alignment vertical="center" shrinkToFit="1"/>
    </xf>
    <xf numFmtId="0" fontId="66" fillId="28" borderId="91" xfId="0" applyFont="1" applyFill="1" applyBorder="1" applyAlignment="1">
      <alignment vertical="center" shrinkToFit="1"/>
    </xf>
    <xf numFmtId="0" fontId="64" fillId="28" borderId="40" xfId="0" applyFont="1" applyFill="1" applyBorder="1" applyAlignment="1">
      <alignment vertical="center" shrinkToFit="1"/>
    </xf>
    <xf numFmtId="0" fontId="64" fillId="28" borderId="10" xfId="0" applyFont="1" applyFill="1" applyBorder="1" applyAlignment="1">
      <alignment vertical="center" shrinkToFit="1"/>
    </xf>
    <xf numFmtId="0" fontId="64" fillId="28" borderId="48" xfId="0" applyFont="1" applyFill="1" applyBorder="1" applyAlignment="1">
      <alignment vertical="center" shrinkToFit="1"/>
    </xf>
    <xf numFmtId="0" fontId="60" fillId="0" borderId="89" xfId="0" applyFont="1" applyBorder="1" applyAlignment="1">
      <alignment horizontal="center" vertical="center"/>
    </xf>
    <xf numFmtId="0" fontId="60" fillId="0" borderId="91" xfId="0" applyFont="1" applyBorder="1" applyAlignment="1">
      <alignment horizontal="center" vertical="center"/>
    </xf>
    <xf numFmtId="0" fontId="59" fillId="34" borderId="95" xfId="0" applyNumberFormat="1" applyFont="1" applyFill="1" applyBorder="1" applyAlignment="1" applyProtection="1">
      <alignment horizontal="center" vertical="center"/>
      <protection locked="0"/>
    </xf>
    <xf numFmtId="0" fontId="59" fillId="34" borderId="96" xfId="0" applyNumberFormat="1" applyFont="1" applyFill="1" applyBorder="1" applyAlignment="1" applyProtection="1">
      <alignment horizontal="center" vertical="center"/>
      <protection locked="0"/>
    </xf>
    <xf numFmtId="6" fontId="59" fillId="34" borderId="83" xfId="48" applyNumberFormat="1" applyFont="1" applyFill="1" applyBorder="1" applyAlignment="1" applyProtection="1">
      <alignment vertical="center"/>
      <protection locked="0"/>
    </xf>
    <xf numFmtId="6" fontId="59" fillId="34" borderId="84" xfId="48" applyNumberFormat="1" applyFont="1" applyFill="1" applyBorder="1" applyAlignment="1" applyProtection="1">
      <alignment vertical="center"/>
      <protection locked="0"/>
    </xf>
    <xf numFmtId="6" fontId="59" fillId="34" borderId="85" xfId="48" applyNumberFormat="1" applyFont="1" applyFill="1" applyBorder="1" applyAlignment="1" applyProtection="1">
      <alignment vertical="center"/>
      <protection locked="0"/>
    </xf>
    <xf numFmtId="0" fontId="59" fillId="0" borderId="41" xfId="0" applyFont="1" applyBorder="1" applyAlignment="1">
      <alignment horizontal="center" vertical="center"/>
    </xf>
    <xf numFmtId="0" fontId="59" fillId="34" borderId="97" xfId="0" applyNumberFormat="1" applyFont="1" applyFill="1" applyBorder="1" applyAlignment="1" applyProtection="1">
      <alignment horizontal="center" vertical="center"/>
      <protection locked="0"/>
    </xf>
    <xf numFmtId="0" fontId="66" fillId="34" borderId="83" xfId="0" applyFont="1" applyFill="1" applyBorder="1" applyAlignment="1" applyProtection="1">
      <alignment vertical="center" shrinkToFit="1"/>
      <protection locked="0"/>
    </xf>
    <xf numFmtId="0" fontId="66" fillId="34" borderId="84" xfId="0" applyFont="1" applyFill="1" applyBorder="1" applyAlignment="1" applyProtection="1">
      <alignment vertical="center" shrinkToFit="1"/>
      <protection locked="0"/>
    </xf>
    <xf numFmtId="0" fontId="66" fillId="34" borderId="85" xfId="0" applyFont="1" applyFill="1" applyBorder="1" applyAlignment="1" applyProtection="1">
      <alignment vertical="center" shrinkToFit="1"/>
      <protection locked="0"/>
    </xf>
    <xf numFmtId="0" fontId="64" fillId="0" borderId="15" xfId="0" applyFont="1" applyFill="1" applyBorder="1" applyAlignment="1">
      <alignment vertical="center" shrinkToFit="1"/>
    </xf>
    <xf numFmtId="0" fontId="64" fillId="0" borderId="0" xfId="0" applyFont="1" applyFill="1" applyBorder="1" applyAlignment="1">
      <alignment vertical="center" shrinkToFit="1"/>
    </xf>
    <xf numFmtId="0" fontId="64" fillId="0" borderId="41" xfId="0" applyFont="1" applyFill="1" applyBorder="1" applyAlignment="1">
      <alignment vertical="center" shrinkToFit="1"/>
    </xf>
    <xf numFmtId="0" fontId="64" fillId="0" borderId="40" xfId="0" applyFont="1" applyFill="1" applyBorder="1" applyAlignment="1">
      <alignment vertical="center" shrinkToFit="1"/>
    </xf>
    <xf numFmtId="0" fontId="64" fillId="0" borderId="10" xfId="0" applyFont="1" applyFill="1" applyBorder="1" applyAlignment="1">
      <alignment vertical="center" shrinkToFit="1"/>
    </xf>
    <xf numFmtId="0" fontId="64" fillId="0" borderId="48" xfId="0" applyFont="1" applyFill="1" applyBorder="1" applyAlignment="1">
      <alignment vertical="center" shrinkToFit="1"/>
    </xf>
    <xf numFmtId="0" fontId="64" fillId="0" borderId="51" xfId="0" applyFont="1" applyFill="1" applyBorder="1" applyAlignment="1">
      <alignment horizontal="center" vertical="center"/>
    </xf>
    <xf numFmtId="0" fontId="64" fillId="0" borderId="52" xfId="0" applyFont="1" applyFill="1" applyBorder="1" applyAlignment="1">
      <alignment horizontal="center" vertical="center"/>
    </xf>
    <xf numFmtId="0" fontId="64" fillId="0" borderId="10" xfId="0" applyFont="1" applyFill="1" applyBorder="1" applyAlignment="1">
      <alignment horizontal="center" vertical="center"/>
    </xf>
    <xf numFmtId="0" fontId="64" fillId="0" borderId="48" xfId="0" applyFont="1" applyFill="1" applyBorder="1" applyAlignment="1">
      <alignment horizontal="center" vertical="center"/>
    </xf>
    <xf numFmtId="0" fontId="64" fillId="0" borderId="51" xfId="0" applyFont="1" applyFill="1" applyBorder="1" applyAlignment="1" applyProtection="1">
      <alignment horizontal="center" vertical="center"/>
      <protection/>
    </xf>
    <xf numFmtId="0" fontId="64" fillId="0" borderId="10" xfId="0" applyFont="1" applyFill="1" applyBorder="1" applyAlignment="1" applyProtection="1">
      <alignment horizontal="center" vertical="center"/>
      <protection/>
    </xf>
    <xf numFmtId="0" fontId="64" fillId="0" borderId="0" xfId="0" applyFont="1" applyFill="1" applyAlignment="1">
      <alignment horizontal="center" shrinkToFit="1"/>
    </xf>
    <xf numFmtId="0" fontId="64" fillId="0" borderId="30" xfId="0" applyFont="1" applyFill="1" applyBorder="1" applyAlignment="1">
      <alignment vertical="center" shrinkToFit="1"/>
    </xf>
    <xf numFmtId="0" fontId="64" fillId="0" borderId="51" xfId="0" applyFont="1" applyFill="1" applyBorder="1" applyAlignment="1">
      <alignment vertical="center" shrinkToFit="1"/>
    </xf>
    <xf numFmtId="0" fontId="64" fillId="0" borderId="52" xfId="0" applyFont="1" applyFill="1" applyBorder="1" applyAlignment="1">
      <alignment vertical="center" shrinkToFit="1"/>
    </xf>
    <xf numFmtId="0" fontId="64" fillId="0" borderId="89" xfId="0" applyFont="1" applyFill="1" applyBorder="1" applyAlignment="1">
      <alignment vertical="center" shrinkToFit="1"/>
    </xf>
    <xf numFmtId="0" fontId="64" fillId="0" borderId="90" xfId="0" applyFont="1" applyFill="1" applyBorder="1" applyAlignment="1">
      <alignment vertical="center" shrinkToFit="1"/>
    </xf>
    <xf numFmtId="0" fontId="64" fillId="0" borderId="91" xfId="0" applyFont="1" applyFill="1" applyBorder="1" applyAlignment="1">
      <alignment vertical="center" shrinkToFit="1"/>
    </xf>
    <xf numFmtId="0" fontId="66" fillId="0" borderId="89" xfId="0" applyFont="1" applyFill="1" applyBorder="1" applyAlignment="1">
      <alignment vertical="center" shrinkToFit="1"/>
    </xf>
    <xf numFmtId="0" fontId="66" fillId="0" borderId="90" xfId="0" applyFont="1" applyFill="1" applyBorder="1" applyAlignment="1">
      <alignment vertical="center" shrinkToFit="1"/>
    </xf>
    <xf numFmtId="0" fontId="66" fillId="0" borderId="91" xfId="0" applyFont="1" applyFill="1" applyBorder="1" applyAlignment="1">
      <alignment vertical="center" shrinkToFit="1"/>
    </xf>
    <xf numFmtId="0" fontId="60" fillId="0" borderId="98" xfId="0" applyFont="1" applyBorder="1" applyAlignment="1">
      <alignment horizontal="center" vertical="center" shrinkToFit="1"/>
    </xf>
    <xf numFmtId="0" fontId="4" fillId="0" borderId="24"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コード表（店番）"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85725</xdr:colOff>
      <xdr:row>0</xdr:row>
      <xdr:rowOff>28575</xdr:rowOff>
    </xdr:from>
    <xdr:ext cx="6315075" cy="1571625"/>
    <xdr:sp>
      <xdr:nvSpPr>
        <xdr:cNvPr id="1" name="テキスト ボックス 1"/>
        <xdr:cNvSpPr txBox="1">
          <a:spLocks noChangeArrowheads="1"/>
        </xdr:cNvSpPr>
      </xdr:nvSpPr>
      <xdr:spPr>
        <a:xfrm>
          <a:off x="5410200" y="28575"/>
          <a:ext cx="6315075" cy="157162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使用方法</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１．</a:t>
          </a:r>
          <a:r>
            <a:rPr lang="en-US" cap="none" sz="1000" b="0" i="0" u="none" baseline="0">
              <a:solidFill>
                <a:srgbClr val="000000"/>
              </a:solidFill>
              <a:latin typeface="HG丸ｺﾞｼｯｸM-PRO"/>
              <a:ea typeface="HG丸ｺﾞｼｯｸM-PRO"/>
              <a:cs typeface="HG丸ｺﾞｼｯｸM-PRO"/>
            </a:rPr>
            <a:t>基本情報を入力</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　割引申込書に自動反映されます</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２．手形支払人情報を入力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過去実績のある手形支払人、今回初めての（過去実績のない）手形支払人手形情報を入力</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割引申込書の手形支払人欄は、下記に登録された手形支払人情報からプルダウンで選択する仕様のため、</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FF0000"/>
              </a:solidFill>
              <a:latin typeface="HG丸ｺﾞｼｯｸM-PRO"/>
              <a:ea typeface="HG丸ｺﾞｼｯｸM-PRO"/>
              <a:cs typeface="HG丸ｺﾞｼｯｸM-PRO"/>
            </a:rPr>
            <a:t>あらかじめ手形支払人情報を登録をしなければ割引申込書で選択ができません</a:t>
          </a:r>
          <a:r>
            <a:rPr lang="en-US" cap="none" sz="1000" b="0" i="0" u="none" baseline="0">
              <a:solidFill>
                <a:srgbClr val="000000"/>
              </a:solidFill>
              <a:latin typeface="HG丸ｺﾞｼｯｸM-PRO"/>
              <a:ea typeface="HG丸ｺﾞｼｯｸM-PRO"/>
              <a:cs typeface="HG丸ｺﾞｼｯｸM-PRO"/>
            </a:rPr>
            <a:t>のでご注意ください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株式会社等の会社形態も必ず入力してください（例：株式会社鳥取　カブシキガイシャトットリ）</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３．シート「申込書</a:t>
          </a:r>
          <a:r>
            <a:rPr lang="en-US" cap="none" sz="1000" b="0" i="0" u="none" baseline="0">
              <a:solidFill>
                <a:srgbClr val="000000"/>
              </a:solidFill>
              <a:latin typeface="HG丸ｺﾞｼｯｸM-PRO"/>
              <a:ea typeface="HG丸ｺﾞｼｯｸM-PRO"/>
              <a:cs typeface="HG丸ｺﾞｼｯｸM-PRO"/>
            </a:rPr>
            <a:t>1</a:t>
          </a:r>
          <a:r>
            <a:rPr lang="en-US" cap="none" sz="1000" b="0" i="0" u="none" baseline="0">
              <a:solidFill>
                <a:srgbClr val="000000"/>
              </a:solidFill>
              <a:latin typeface="HG丸ｺﾞｼｯｸM-PRO"/>
              <a:ea typeface="HG丸ｺﾞｼｯｸM-PRO"/>
              <a:cs typeface="HG丸ｺﾞｼｯｸM-PRO"/>
            </a:rPr>
            <a:t>」を選択し、申込書を作成</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※15</a:t>
          </a:r>
          <a:r>
            <a:rPr lang="en-US" cap="none" sz="1000" b="0" i="0" u="none" baseline="0">
              <a:solidFill>
                <a:srgbClr val="000000"/>
              </a:solidFill>
              <a:latin typeface="HG丸ｺﾞｼｯｸM-PRO"/>
              <a:ea typeface="HG丸ｺﾞｼｯｸM-PRO"/>
              <a:cs typeface="HG丸ｺﾞｼｯｸM-PRO"/>
            </a:rPr>
            <a:t>先超となる場合はシート「申込書</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」を選択し作成、</a:t>
          </a:r>
          <a:r>
            <a:rPr lang="en-US" cap="none" sz="1000" b="0" i="0" u="none" baseline="0">
              <a:solidFill>
                <a:srgbClr val="000000"/>
              </a:solidFill>
              <a:latin typeface="HG丸ｺﾞｼｯｸM-PRO"/>
              <a:ea typeface="HG丸ｺﾞｼｯｸM-PRO"/>
              <a:cs typeface="HG丸ｺﾞｼｯｸM-PRO"/>
            </a:rPr>
            <a:t>35</a:t>
          </a:r>
          <a:r>
            <a:rPr lang="en-US" cap="none" sz="1000" b="0" i="0" u="none" baseline="0">
              <a:solidFill>
                <a:srgbClr val="000000"/>
              </a:solidFill>
              <a:latin typeface="HG丸ｺﾞｼｯｸM-PRO"/>
              <a:ea typeface="HG丸ｺﾞｼｯｸM-PRO"/>
              <a:cs typeface="HG丸ｺﾞｼｯｸM-PRO"/>
            </a:rPr>
            <a:t>先超となる場合はシート「申込書</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」を選択し作成、</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55</a:t>
          </a:r>
          <a:r>
            <a:rPr lang="en-US" cap="none" sz="1000" b="0" i="0" u="none" baseline="0">
              <a:solidFill>
                <a:srgbClr val="000000"/>
              </a:solidFill>
              <a:latin typeface="HG丸ｺﾞｼｯｸM-PRO"/>
              <a:ea typeface="HG丸ｺﾞｼｯｸM-PRO"/>
              <a:cs typeface="HG丸ｺﾞｼｯｸM-PRO"/>
            </a:rPr>
            <a:t>先超となる場合は、シート「申込書</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」を選択し作成してください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４．シート「申込書</a:t>
          </a:r>
          <a:r>
            <a:rPr lang="en-US" cap="none" sz="1000" b="0" i="0" u="none" baseline="0">
              <a:solidFill>
                <a:srgbClr val="000000"/>
              </a:solidFill>
              <a:latin typeface="HG丸ｺﾞｼｯｸM-PRO"/>
              <a:ea typeface="HG丸ｺﾞｼｯｸM-PRO"/>
              <a:cs typeface="HG丸ｺﾞｼｯｸM-PRO"/>
            </a:rPr>
            <a:t>1</a:t>
          </a:r>
          <a:r>
            <a:rPr lang="en-US" cap="none" sz="1000" b="0" i="0" u="none" baseline="0">
              <a:solidFill>
                <a:srgbClr val="000000"/>
              </a:solidFill>
              <a:latin typeface="HG丸ｺﾞｼｯｸM-PRO"/>
              <a:ea typeface="HG丸ｺﾞｼｯｸM-PRO"/>
              <a:cs typeface="HG丸ｺﾞｼｯｸM-PRO"/>
            </a:rPr>
            <a:t>」に表示している印刷ボタンで印刷</a:t>
          </a:r>
        </a:p>
      </xdr:txBody>
    </xdr:sp>
    <xdr:clientData/>
  </xdr:oneCellAnchor>
  <xdr:twoCellAnchor>
    <xdr:from>
      <xdr:col>0</xdr:col>
      <xdr:colOff>28575</xdr:colOff>
      <xdr:row>0</xdr:row>
      <xdr:rowOff>114300</xdr:rowOff>
    </xdr:from>
    <xdr:to>
      <xdr:col>2</xdr:col>
      <xdr:colOff>2857500</xdr:colOff>
      <xdr:row>0</xdr:row>
      <xdr:rowOff>476250</xdr:rowOff>
    </xdr:to>
    <xdr:sp>
      <xdr:nvSpPr>
        <xdr:cNvPr id="2" name="角丸四角形 2"/>
        <xdr:cNvSpPr>
          <a:spLocks/>
        </xdr:cNvSpPr>
      </xdr:nvSpPr>
      <xdr:spPr>
        <a:xfrm>
          <a:off x="28575" y="114300"/>
          <a:ext cx="5248275" cy="361950"/>
        </a:xfrm>
        <a:prstGeom prst="roundRect">
          <a:avLst/>
        </a:prstGeom>
        <a:solidFill>
          <a:srgbClr val="FFFFFF"/>
        </a:solidFill>
        <a:ln w="38100" cmpd="thickThin">
          <a:solidFill>
            <a:srgbClr val="0070C0"/>
          </a:solidFill>
          <a:headEnd type="none"/>
          <a:tailEnd type="none"/>
        </a:ln>
      </xdr:spPr>
      <xdr:txBody>
        <a:bodyPr vertOverflow="clip" wrap="square" anchor="ctr"/>
        <a:p>
          <a:pPr algn="ctr">
            <a:defRPr/>
          </a:pPr>
          <a:r>
            <a:rPr lang="en-US" cap="none" sz="1600" b="0" i="0" u="none" baseline="0">
              <a:solidFill>
                <a:srgbClr val="000000"/>
              </a:solidFill>
            </a:rPr>
            <a:t>商業手形割引申込シート（基本情報入力シート）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xdr:row>
      <xdr:rowOff>104775</xdr:rowOff>
    </xdr:from>
    <xdr:to>
      <xdr:col>9</xdr:col>
      <xdr:colOff>57150</xdr:colOff>
      <xdr:row>5</xdr:row>
      <xdr:rowOff>142875</xdr:rowOff>
    </xdr:to>
    <xdr:pic>
      <xdr:nvPicPr>
        <xdr:cNvPr id="1" name="image1.png"/>
        <xdr:cNvPicPr preferRelativeResize="1">
          <a:picLocks noChangeAspect="1"/>
        </xdr:cNvPicPr>
      </xdr:nvPicPr>
      <xdr:blipFill>
        <a:blip r:embed="rId1"/>
        <a:stretch>
          <a:fillRect/>
        </a:stretch>
      </xdr:blipFill>
      <xdr:spPr>
        <a:xfrm>
          <a:off x="28575" y="714375"/>
          <a:ext cx="1228725" cy="190500"/>
        </a:xfrm>
        <a:prstGeom prst="rect">
          <a:avLst/>
        </a:prstGeom>
        <a:noFill/>
        <a:ln w="9525" cmpd="sng">
          <a:noFill/>
        </a:ln>
      </xdr:spPr>
    </xdr:pic>
    <xdr:clientData/>
  </xdr:twoCellAnchor>
  <xdr:twoCellAnchor>
    <xdr:from>
      <xdr:col>0</xdr:col>
      <xdr:colOff>0</xdr:colOff>
      <xdr:row>45</xdr:row>
      <xdr:rowOff>85725</xdr:rowOff>
    </xdr:from>
    <xdr:to>
      <xdr:col>49</xdr:col>
      <xdr:colOff>114300</xdr:colOff>
      <xdr:row>45</xdr:row>
      <xdr:rowOff>85725</xdr:rowOff>
    </xdr:to>
    <xdr:sp>
      <xdr:nvSpPr>
        <xdr:cNvPr id="2" name="直線コネクタ 4"/>
        <xdr:cNvSpPr>
          <a:spLocks/>
        </xdr:cNvSpPr>
      </xdr:nvSpPr>
      <xdr:spPr>
        <a:xfrm>
          <a:off x="0" y="8886825"/>
          <a:ext cx="6638925" cy="0"/>
        </a:xfrm>
        <a:prstGeom prst="line">
          <a:avLst/>
        </a:prstGeom>
        <a:noFill/>
        <a:ln w="63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51</xdr:col>
      <xdr:colOff>9525</xdr:colOff>
      <xdr:row>0</xdr:row>
      <xdr:rowOff>104775</xdr:rowOff>
    </xdr:from>
    <xdr:to>
      <xdr:col>80</xdr:col>
      <xdr:colOff>28575</xdr:colOff>
      <xdr:row>4</xdr:row>
      <xdr:rowOff>9525</xdr:rowOff>
    </xdr:to>
    <xdr:grpSp>
      <xdr:nvGrpSpPr>
        <xdr:cNvPr id="3" name="グループ化 3"/>
        <xdr:cNvGrpSpPr>
          <a:grpSpLocks/>
        </xdr:cNvGrpSpPr>
      </xdr:nvGrpSpPr>
      <xdr:grpSpPr>
        <a:xfrm>
          <a:off x="6800850" y="104775"/>
          <a:ext cx="2952750" cy="514350"/>
          <a:chOff x="7772400" y="104775"/>
          <a:chExt cx="3371850" cy="514350"/>
        </a:xfrm>
        <a:solidFill>
          <a:srgbClr val="FFFFFF"/>
        </a:solidFill>
      </xdr:grpSpPr>
      <xdr:sp>
        <xdr:nvSpPr>
          <xdr:cNvPr id="4" name="テキスト ボックス 1"/>
          <xdr:cNvSpPr txBox="1">
            <a:spLocks noChangeArrowheads="1"/>
          </xdr:cNvSpPr>
        </xdr:nvSpPr>
        <xdr:spPr>
          <a:xfrm>
            <a:off x="7772400" y="104775"/>
            <a:ext cx="3371850" cy="5143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HG丸ｺﾞｼｯｸM-PRO"/>
                <a:ea typeface="HG丸ｺﾞｼｯｸM-PRO"/>
                <a:cs typeface="HG丸ｺﾞｼｯｸM-PRO"/>
              </a:rPr>
              <a:t>　　　　　入力箇所</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基本情報入力シートから自動反映箇所</a:t>
            </a:r>
          </a:p>
        </xdr:txBody>
      </xdr:sp>
      <xdr:sp fLocksText="0">
        <xdr:nvSpPr>
          <xdr:cNvPr id="5" name="テキスト ボックス 5"/>
          <xdr:cNvSpPr txBox="1">
            <a:spLocks noChangeArrowheads="1"/>
          </xdr:cNvSpPr>
        </xdr:nvSpPr>
        <xdr:spPr>
          <a:xfrm>
            <a:off x="7858382" y="181027"/>
            <a:ext cx="514207" cy="161892"/>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fLocksText="0">
        <xdr:nvSpPr>
          <xdr:cNvPr id="6" name="テキスト ボックス 7"/>
          <xdr:cNvSpPr txBox="1">
            <a:spLocks noChangeArrowheads="1"/>
          </xdr:cNvSpPr>
        </xdr:nvSpPr>
        <xdr:spPr>
          <a:xfrm>
            <a:off x="7858382" y="380981"/>
            <a:ext cx="514207" cy="161892"/>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absolute">
    <xdr:from>
      <xdr:col>51</xdr:col>
      <xdr:colOff>38100</xdr:colOff>
      <xdr:row>5</xdr:row>
      <xdr:rowOff>38100</xdr:rowOff>
    </xdr:from>
    <xdr:to>
      <xdr:col>74</xdr:col>
      <xdr:colOff>57150</xdr:colOff>
      <xdr:row>9</xdr:row>
      <xdr:rowOff>38100</xdr:rowOff>
    </xdr:to>
    <xdr:sp macro="[0]!印刷1">
      <xdr:nvSpPr>
        <xdr:cNvPr id="7" name="額縁 8"/>
        <xdr:cNvSpPr>
          <a:spLocks/>
        </xdr:cNvSpPr>
      </xdr:nvSpPr>
      <xdr:spPr>
        <a:xfrm>
          <a:off x="6829425" y="800100"/>
          <a:ext cx="2152650" cy="609600"/>
        </a:xfrm>
        <a:prstGeom prst="bevel">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nchor="ctr"/>
        <a:p>
          <a:pPr algn="ctr">
            <a:defRPr/>
          </a:pPr>
          <a:r>
            <a:rPr lang="en-US" cap="none" sz="1100" b="0" i="0" u="none" baseline="0">
              <a:solidFill>
                <a:srgbClr val="FFFFFF"/>
              </a:solidFill>
            </a:rPr>
            <a:t>印刷</a:t>
          </a:r>
          <a:r>
            <a:rPr lang="en-US" cap="none" sz="1100" b="0" i="0" u="none" baseline="0">
              <a:solidFill>
                <a:srgbClr val="FFFFFF"/>
              </a:solidFill>
            </a:rPr>
            <a:t> </a:t>
          </a:r>
          <a:r>
            <a:rPr lang="en-US" cap="none" sz="1100" b="0" i="0" u="none" baseline="0">
              <a:solidFill>
                <a:srgbClr val="FFFFFF"/>
              </a:solidFill>
            </a:rPr>
            <a:t>①（</a:t>
          </a:r>
          <a:r>
            <a:rPr lang="en-US" cap="none" sz="1100" b="0" i="0" u="none" baseline="0">
              <a:solidFill>
                <a:srgbClr val="FFFFFF"/>
              </a:solidFill>
            </a:rPr>
            <a:t>1</a:t>
          </a:r>
          <a:r>
            <a:rPr lang="en-US" cap="none" sz="1100" b="0" i="0" u="none" baseline="0">
              <a:solidFill>
                <a:srgbClr val="FFFFFF"/>
              </a:solidFill>
            </a:rPr>
            <a:t>枚目のみ印刷）</a:t>
          </a:r>
        </a:p>
      </xdr:txBody>
    </xdr:sp>
    <xdr:clientData/>
  </xdr:twoCellAnchor>
  <xdr:twoCellAnchor editAs="absolute">
    <xdr:from>
      <xdr:col>51</xdr:col>
      <xdr:colOff>38100</xdr:colOff>
      <xdr:row>10</xdr:row>
      <xdr:rowOff>104775</xdr:rowOff>
    </xdr:from>
    <xdr:to>
      <xdr:col>74</xdr:col>
      <xdr:colOff>57150</xdr:colOff>
      <xdr:row>15</xdr:row>
      <xdr:rowOff>9525</xdr:rowOff>
    </xdr:to>
    <xdr:sp macro="[0]!印刷2">
      <xdr:nvSpPr>
        <xdr:cNvPr id="8" name="額縁 9"/>
        <xdr:cNvSpPr>
          <a:spLocks/>
        </xdr:cNvSpPr>
      </xdr:nvSpPr>
      <xdr:spPr>
        <a:xfrm>
          <a:off x="6829425" y="1628775"/>
          <a:ext cx="2152650" cy="609600"/>
        </a:xfrm>
        <a:prstGeom prst="bevel">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nchor="ctr"/>
        <a:p>
          <a:pPr algn="ctr">
            <a:defRPr/>
          </a:pPr>
          <a:r>
            <a:rPr lang="en-US" cap="none" sz="1100" b="0" i="0" u="none" baseline="0">
              <a:solidFill>
                <a:srgbClr val="FFFFFF"/>
              </a:solidFill>
            </a:rPr>
            <a:t>印刷</a:t>
          </a:r>
          <a:r>
            <a:rPr lang="en-US" cap="none" sz="1100" b="0" i="0" u="none" baseline="0">
              <a:solidFill>
                <a:srgbClr val="FFFFFF"/>
              </a:solidFill>
            </a:rPr>
            <a:t> </a:t>
          </a:r>
          <a:r>
            <a:rPr lang="en-US" cap="none" sz="1100" b="0" i="0" u="none" baseline="0">
              <a:solidFill>
                <a:srgbClr val="FFFFFF"/>
              </a:solidFill>
            </a:rPr>
            <a:t>②（</a:t>
          </a:r>
          <a:r>
            <a:rPr lang="en-US" cap="none" sz="1100" b="0" i="0" u="none" baseline="0">
              <a:solidFill>
                <a:srgbClr val="FFFFFF"/>
              </a:solidFill>
            </a:rPr>
            <a:t>1</a:t>
          </a:r>
          <a:r>
            <a:rPr lang="en-US" cap="none" sz="1100" b="0" i="0" u="none" baseline="0">
              <a:solidFill>
                <a:srgbClr val="FFFFFF"/>
              </a:solidFill>
            </a:rPr>
            <a:t>～</a:t>
          </a:r>
          <a:r>
            <a:rPr lang="en-US" cap="none" sz="1100" b="0" i="0" u="none" baseline="0">
              <a:solidFill>
                <a:srgbClr val="FFFFFF"/>
              </a:solidFill>
            </a:rPr>
            <a:t>2</a:t>
          </a:r>
          <a:r>
            <a:rPr lang="en-US" cap="none" sz="1100" b="0" i="0" u="none" baseline="0">
              <a:solidFill>
                <a:srgbClr val="FFFFFF"/>
              </a:solidFill>
            </a:rPr>
            <a:t>枚目印刷）</a:t>
          </a:r>
        </a:p>
      </xdr:txBody>
    </xdr:sp>
    <xdr:clientData/>
  </xdr:twoCellAnchor>
  <xdr:twoCellAnchor editAs="absolute">
    <xdr:from>
      <xdr:col>51</xdr:col>
      <xdr:colOff>38100</xdr:colOff>
      <xdr:row>16</xdr:row>
      <xdr:rowOff>76200</xdr:rowOff>
    </xdr:from>
    <xdr:to>
      <xdr:col>74</xdr:col>
      <xdr:colOff>57150</xdr:colOff>
      <xdr:row>18</xdr:row>
      <xdr:rowOff>247650</xdr:rowOff>
    </xdr:to>
    <xdr:sp macro="[0]!印刷3">
      <xdr:nvSpPr>
        <xdr:cNvPr id="9" name="額縁 10"/>
        <xdr:cNvSpPr>
          <a:spLocks/>
        </xdr:cNvSpPr>
      </xdr:nvSpPr>
      <xdr:spPr>
        <a:xfrm>
          <a:off x="6829425" y="2457450"/>
          <a:ext cx="2152650" cy="609600"/>
        </a:xfrm>
        <a:prstGeom prst="bevel">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nchor="ctr"/>
        <a:p>
          <a:pPr algn="ctr">
            <a:defRPr/>
          </a:pPr>
          <a:r>
            <a:rPr lang="en-US" cap="none" sz="1100" b="0" i="0" u="none" baseline="0">
              <a:solidFill>
                <a:srgbClr val="FFFFFF"/>
              </a:solidFill>
            </a:rPr>
            <a:t>印刷</a:t>
          </a:r>
          <a:r>
            <a:rPr lang="en-US" cap="none" sz="1100" b="0" i="0" u="none" baseline="0">
              <a:solidFill>
                <a:srgbClr val="FFFFFF"/>
              </a:solidFill>
            </a:rPr>
            <a:t> </a:t>
          </a:r>
          <a:r>
            <a:rPr lang="en-US" cap="none" sz="1100" b="0" i="0" u="none" baseline="0">
              <a:solidFill>
                <a:srgbClr val="FFFFFF"/>
              </a:solidFill>
            </a:rPr>
            <a:t>③（</a:t>
          </a:r>
          <a:r>
            <a:rPr lang="en-US" cap="none" sz="1100" b="0" i="0" u="none" baseline="0">
              <a:solidFill>
                <a:srgbClr val="FFFFFF"/>
              </a:solidFill>
            </a:rPr>
            <a:t>1</a:t>
          </a:r>
          <a:r>
            <a:rPr lang="en-US" cap="none" sz="1100" b="0" i="0" u="none" baseline="0">
              <a:solidFill>
                <a:srgbClr val="FFFFFF"/>
              </a:solidFill>
            </a:rPr>
            <a:t>～</a:t>
          </a:r>
          <a:r>
            <a:rPr lang="en-US" cap="none" sz="1100" b="0" i="0" u="none" baseline="0">
              <a:solidFill>
                <a:srgbClr val="FFFFFF"/>
              </a:solidFill>
            </a:rPr>
            <a:t>3</a:t>
          </a:r>
          <a:r>
            <a:rPr lang="en-US" cap="none" sz="1100" b="0" i="0" u="none" baseline="0">
              <a:solidFill>
                <a:srgbClr val="FFFFFF"/>
              </a:solidFill>
            </a:rPr>
            <a:t>枚目印刷）</a:t>
          </a:r>
        </a:p>
      </xdr:txBody>
    </xdr:sp>
    <xdr:clientData/>
  </xdr:twoCellAnchor>
  <xdr:twoCellAnchor editAs="absolute">
    <xdr:from>
      <xdr:col>51</xdr:col>
      <xdr:colOff>38100</xdr:colOff>
      <xdr:row>23</xdr:row>
      <xdr:rowOff>142875</xdr:rowOff>
    </xdr:from>
    <xdr:to>
      <xdr:col>74</xdr:col>
      <xdr:colOff>57150</xdr:colOff>
      <xdr:row>26</xdr:row>
      <xdr:rowOff>161925</xdr:rowOff>
    </xdr:to>
    <xdr:sp macro="[0]!クリア">
      <xdr:nvSpPr>
        <xdr:cNvPr id="10" name="額縁 2"/>
        <xdr:cNvSpPr>
          <a:spLocks/>
        </xdr:cNvSpPr>
      </xdr:nvSpPr>
      <xdr:spPr>
        <a:xfrm>
          <a:off x="6829425" y="4124325"/>
          <a:ext cx="2152650" cy="609600"/>
        </a:xfrm>
        <a:prstGeom prst="bevel">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nchor="ctr"/>
        <a:p>
          <a:pPr algn="ctr">
            <a:defRPr/>
          </a:pPr>
          <a:r>
            <a:rPr lang="en-US" cap="none" sz="1100" b="0" i="0" u="none" baseline="0">
              <a:solidFill>
                <a:srgbClr val="FFFFFF"/>
              </a:solidFill>
            </a:rPr>
            <a:t>クリア</a:t>
          </a:r>
          <a:r>
            <a:rPr lang="en-US" cap="none" sz="1100" b="0" i="0" u="none" baseline="0">
              <a:solidFill>
                <a:srgbClr val="FFFFFF"/>
              </a:solidFill>
            </a:rPr>
            <a:t>
</a:t>
          </a:r>
          <a:r>
            <a:rPr lang="en-US" cap="none" sz="1100" b="0" i="0" u="none" baseline="0">
              <a:solidFill>
                <a:srgbClr val="FFFFFF"/>
              </a:solidFill>
            </a:rPr>
            <a:t>（入力箇所が消去されます）</a:t>
          </a:r>
        </a:p>
      </xdr:txBody>
    </xdr:sp>
    <xdr:clientData/>
  </xdr:twoCellAnchor>
  <xdr:twoCellAnchor editAs="absolute">
    <xdr:from>
      <xdr:col>51</xdr:col>
      <xdr:colOff>38100</xdr:colOff>
      <xdr:row>20</xdr:row>
      <xdr:rowOff>38100</xdr:rowOff>
    </xdr:from>
    <xdr:to>
      <xdr:col>74</xdr:col>
      <xdr:colOff>57150</xdr:colOff>
      <xdr:row>22</xdr:row>
      <xdr:rowOff>209550</xdr:rowOff>
    </xdr:to>
    <xdr:sp macro="[0]!印刷4">
      <xdr:nvSpPr>
        <xdr:cNvPr id="11" name="額縁 12"/>
        <xdr:cNvSpPr>
          <a:spLocks/>
        </xdr:cNvSpPr>
      </xdr:nvSpPr>
      <xdr:spPr>
        <a:xfrm>
          <a:off x="6829425" y="3295650"/>
          <a:ext cx="2152650" cy="609600"/>
        </a:xfrm>
        <a:prstGeom prst="bevel">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nchor="ctr"/>
        <a:p>
          <a:pPr algn="ctr">
            <a:defRPr/>
          </a:pPr>
          <a:r>
            <a:rPr lang="en-US" cap="none" sz="1100" b="0" i="0" u="none" baseline="0">
              <a:solidFill>
                <a:srgbClr val="FFFFFF"/>
              </a:solidFill>
            </a:rPr>
            <a:t>印刷</a:t>
          </a:r>
          <a:r>
            <a:rPr lang="en-US" cap="none" sz="1100" b="0" i="0" u="none" baseline="0">
              <a:solidFill>
                <a:srgbClr val="FFFFFF"/>
              </a:solidFill>
            </a:rPr>
            <a:t> </a:t>
          </a:r>
          <a:r>
            <a:rPr lang="en-US" cap="none" sz="1100" b="0" i="0" u="none" baseline="0">
              <a:solidFill>
                <a:srgbClr val="FFFFFF"/>
              </a:solidFill>
            </a:rPr>
            <a:t>④（</a:t>
          </a:r>
          <a:r>
            <a:rPr lang="en-US" cap="none" sz="1100" b="0" i="0" u="none" baseline="0">
              <a:solidFill>
                <a:srgbClr val="FFFFFF"/>
              </a:solidFill>
            </a:rPr>
            <a:t>1</a:t>
          </a:r>
          <a:r>
            <a:rPr lang="en-US" cap="none" sz="1100" b="0" i="0" u="none" baseline="0">
              <a:solidFill>
                <a:srgbClr val="FFFFFF"/>
              </a:solidFill>
            </a:rPr>
            <a:t>～</a:t>
          </a:r>
          <a:r>
            <a:rPr lang="en-US" cap="none" sz="1100" b="0" i="0" u="none" baseline="0">
              <a:solidFill>
                <a:srgbClr val="FFFFFF"/>
              </a:solidFill>
            </a:rPr>
            <a:t>4</a:t>
          </a:r>
          <a:r>
            <a:rPr lang="en-US" cap="none" sz="1100" b="0" i="0" u="none" baseline="0">
              <a:solidFill>
                <a:srgbClr val="FFFFFF"/>
              </a:solidFill>
            </a:rPr>
            <a:t>枚目印刷）</a:t>
          </a:r>
        </a:p>
      </xdr:txBody>
    </xdr:sp>
    <xdr:clientData/>
  </xdr:twoCellAnchor>
  <xdr:oneCellAnchor>
    <xdr:from>
      <xdr:col>51</xdr:col>
      <xdr:colOff>38100</xdr:colOff>
      <xdr:row>27</xdr:row>
      <xdr:rowOff>133350</xdr:rowOff>
    </xdr:from>
    <xdr:ext cx="3752850" cy="485775"/>
    <xdr:sp>
      <xdr:nvSpPr>
        <xdr:cNvPr id="12" name="テキスト ボックス 13"/>
        <xdr:cNvSpPr txBox="1">
          <a:spLocks noChangeArrowheads="1"/>
        </xdr:cNvSpPr>
      </xdr:nvSpPr>
      <xdr:spPr>
        <a:xfrm>
          <a:off x="6829425" y="4991100"/>
          <a:ext cx="3752850" cy="485775"/>
        </a:xfrm>
        <a:prstGeom prst="rect">
          <a:avLst/>
        </a:prstGeom>
        <a:solidFill>
          <a:srgbClr val="FFFF00"/>
        </a:solidFill>
        <a:ln w="9525" cmpd="sng">
          <a:solidFill>
            <a:srgbClr val="000000"/>
          </a:solidFill>
          <a:headEnd type="none"/>
          <a:tailEnd type="none"/>
        </a:ln>
      </xdr:spPr>
      <xdr:txBody>
        <a:bodyPr vertOverflow="clip" wrap="square">
          <a:spAutoFit/>
        </a:bodyPr>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注意事項</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手形支払人のプルダウン選択について</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プルダウンのボタンを押すと手形支払人名が表示されませんが、</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プルダウンのカーソルを上に動かすと登録した手形支払人名が表示されます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xdr:row>
      <xdr:rowOff>104775</xdr:rowOff>
    </xdr:from>
    <xdr:to>
      <xdr:col>9</xdr:col>
      <xdr:colOff>57150</xdr:colOff>
      <xdr:row>5</xdr:row>
      <xdr:rowOff>142875</xdr:rowOff>
    </xdr:to>
    <xdr:pic>
      <xdr:nvPicPr>
        <xdr:cNvPr id="1" name="image1.png"/>
        <xdr:cNvPicPr preferRelativeResize="1">
          <a:picLocks noChangeAspect="1"/>
        </xdr:cNvPicPr>
      </xdr:nvPicPr>
      <xdr:blipFill>
        <a:blip r:embed="rId1"/>
        <a:stretch>
          <a:fillRect/>
        </a:stretch>
      </xdr:blipFill>
      <xdr:spPr>
        <a:xfrm>
          <a:off x="28575" y="714375"/>
          <a:ext cx="1228725"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xdr:row>
      <xdr:rowOff>104775</xdr:rowOff>
    </xdr:from>
    <xdr:to>
      <xdr:col>9</xdr:col>
      <xdr:colOff>57150</xdr:colOff>
      <xdr:row>5</xdr:row>
      <xdr:rowOff>142875</xdr:rowOff>
    </xdr:to>
    <xdr:pic>
      <xdr:nvPicPr>
        <xdr:cNvPr id="1" name="image1.png"/>
        <xdr:cNvPicPr preferRelativeResize="1">
          <a:picLocks noChangeAspect="1"/>
        </xdr:cNvPicPr>
      </xdr:nvPicPr>
      <xdr:blipFill>
        <a:blip r:embed="rId1"/>
        <a:stretch>
          <a:fillRect/>
        </a:stretch>
      </xdr:blipFill>
      <xdr:spPr>
        <a:xfrm>
          <a:off x="28575" y="714375"/>
          <a:ext cx="1228725"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xdr:row>
      <xdr:rowOff>104775</xdr:rowOff>
    </xdr:from>
    <xdr:to>
      <xdr:col>9</xdr:col>
      <xdr:colOff>57150</xdr:colOff>
      <xdr:row>5</xdr:row>
      <xdr:rowOff>142875</xdr:rowOff>
    </xdr:to>
    <xdr:pic>
      <xdr:nvPicPr>
        <xdr:cNvPr id="1" name="image1.png"/>
        <xdr:cNvPicPr preferRelativeResize="1">
          <a:picLocks noChangeAspect="1"/>
        </xdr:cNvPicPr>
      </xdr:nvPicPr>
      <xdr:blipFill>
        <a:blip r:embed="rId1"/>
        <a:stretch>
          <a:fillRect/>
        </a:stretch>
      </xdr:blipFill>
      <xdr:spPr>
        <a:xfrm>
          <a:off x="28575" y="714375"/>
          <a:ext cx="122872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E60"/>
  <sheetViews>
    <sheetView showGridLines="0" showRowColHeaders="0" tabSelected="1" zoomScale="110" zoomScaleNormal="110" zoomScalePageLayoutView="0" workbookViewId="0" topLeftCell="A1">
      <pane ySplit="10" topLeftCell="A11" activePane="bottomLeft" state="frozen"/>
      <selection pane="topLeft" activeCell="A1" sqref="A1"/>
      <selection pane="bottomLeft" activeCell="C3" sqref="C3"/>
    </sheetView>
  </sheetViews>
  <sheetFormatPr defaultColWidth="9.140625" defaultRowHeight="15"/>
  <cols>
    <col min="1" max="1" width="5.00390625" style="2" customWidth="1"/>
    <col min="2" max="2" width="31.28125" style="2" customWidth="1"/>
    <col min="3" max="3" width="43.57421875" style="2" customWidth="1"/>
    <col min="4" max="5" width="17.57421875" style="2" customWidth="1"/>
    <col min="6" max="16384" width="9.00390625" style="2" customWidth="1"/>
  </cols>
  <sheetData>
    <row r="1" ht="45" customHeight="1"/>
    <row r="2" ht="13.5">
      <c r="A2" s="28" t="s">
        <v>120</v>
      </c>
    </row>
    <row r="3" spans="1:4" ht="18.75" customHeight="1">
      <c r="A3" s="50" t="s">
        <v>59</v>
      </c>
      <c r="B3" s="51"/>
      <c r="C3" s="35"/>
      <c r="D3" s="29"/>
    </row>
    <row r="4" spans="1:4" ht="18.75" customHeight="1">
      <c r="A4" s="50" t="s">
        <v>60</v>
      </c>
      <c r="B4" s="51"/>
      <c r="C4" s="35"/>
      <c r="D4" s="29"/>
    </row>
    <row r="5" spans="1:4" ht="18.75" customHeight="1">
      <c r="A5" s="50" t="s">
        <v>61</v>
      </c>
      <c r="B5" s="51"/>
      <c r="C5" s="35"/>
      <c r="D5" s="29"/>
    </row>
    <row r="6" spans="1:4" ht="18.75" customHeight="1">
      <c r="A6" s="50" t="s">
        <v>62</v>
      </c>
      <c r="B6" s="51"/>
      <c r="C6" s="35"/>
      <c r="D6" s="29"/>
    </row>
    <row r="8" ht="13.5">
      <c r="A8" s="28" t="s">
        <v>113</v>
      </c>
    </row>
    <row r="9" spans="1:5" ht="18.75" customHeight="1">
      <c r="A9" s="48" t="s">
        <v>114</v>
      </c>
      <c r="B9" s="52" t="s">
        <v>115</v>
      </c>
      <c r="C9" s="44" t="s">
        <v>116</v>
      </c>
      <c r="D9" s="46" t="s">
        <v>117</v>
      </c>
      <c r="E9" s="47"/>
    </row>
    <row r="10" spans="1:5" ht="18.75" customHeight="1">
      <c r="A10" s="49"/>
      <c r="B10" s="45"/>
      <c r="C10" s="45"/>
      <c r="D10" s="30" t="s">
        <v>119</v>
      </c>
      <c r="E10" s="31" t="s">
        <v>118</v>
      </c>
    </row>
    <row r="11" spans="1:5" ht="13.5">
      <c r="A11" s="32">
        <v>1</v>
      </c>
      <c r="B11" s="36"/>
      <c r="C11" s="36"/>
      <c r="D11" s="37"/>
      <c r="E11" s="37"/>
    </row>
    <row r="12" spans="1:5" ht="13.5">
      <c r="A12" s="33">
        <v>2</v>
      </c>
      <c r="B12" s="38"/>
      <c r="C12" s="38"/>
      <c r="D12" s="39"/>
      <c r="E12" s="39"/>
    </row>
    <row r="13" spans="1:5" ht="13.5">
      <c r="A13" s="33">
        <v>3</v>
      </c>
      <c r="B13" s="38"/>
      <c r="C13" s="38"/>
      <c r="D13" s="39"/>
      <c r="E13" s="39"/>
    </row>
    <row r="14" spans="1:5" ht="13.5">
      <c r="A14" s="33">
        <v>4</v>
      </c>
      <c r="B14" s="38"/>
      <c r="C14" s="38"/>
      <c r="D14" s="39"/>
      <c r="E14" s="39"/>
    </row>
    <row r="15" spans="1:5" ht="13.5">
      <c r="A15" s="33">
        <v>5</v>
      </c>
      <c r="B15" s="38"/>
      <c r="C15" s="38"/>
      <c r="D15" s="39"/>
      <c r="E15" s="39"/>
    </row>
    <row r="16" spans="1:5" ht="13.5">
      <c r="A16" s="33">
        <v>6</v>
      </c>
      <c r="B16" s="38"/>
      <c r="C16" s="38"/>
      <c r="D16" s="39"/>
      <c r="E16" s="39"/>
    </row>
    <row r="17" spans="1:5" ht="13.5">
      <c r="A17" s="33">
        <v>7</v>
      </c>
      <c r="B17" s="38"/>
      <c r="C17" s="38"/>
      <c r="D17" s="39"/>
      <c r="E17" s="39"/>
    </row>
    <row r="18" spans="1:5" ht="13.5">
      <c r="A18" s="33">
        <v>8</v>
      </c>
      <c r="B18" s="38"/>
      <c r="C18" s="38"/>
      <c r="D18" s="39"/>
      <c r="E18" s="39"/>
    </row>
    <row r="19" spans="1:5" ht="13.5">
      <c r="A19" s="33">
        <v>9</v>
      </c>
      <c r="B19" s="38"/>
      <c r="C19" s="38"/>
      <c r="D19" s="39"/>
      <c r="E19" s="39"/>
    </row>
    <row r="20" spans="1:5" ht="13.5">
      <c r="A20" s="33">
        <v>10</v>
      </c>
      <c r="B20" s="38"/>
      <c r="C20" s="38"/>
      <c r="D20" s="39"/>
      <c r="E20" s="39"/>
    </row>
    <row r="21" spans="1:5" ht="13.5">
      <c r="A21" s="33">
        <v>11</v>
      </c>
      <c r="B21" s="38"/>
      <c r="C21" s="38"/>
      <c r="D21" s="39"/>
      <c r="E21" s="39"/>
    </row>
    <row r="22" spans="1:5" ht="13.5">
      <c r="A22" s="33">
        <v>12</v>
      </c>
      <c r="B22" s="38"/>
      <c r="C22" s="38"/>
      <c r="D22" s="39"/>
      <c r="E22" s="39"/>
    </row>
    <row r="23" spans="1:5" ht="13.5">
      <c r="A23" s="33">
        <v>13</v>
      </c>
      <c r="B23" s="38"/>
      <c r="C23" s="38"/>
      <c r="D23" s="39"/>
      <c r="E23" s="39"/>
    </row>
    <row r="24" spans="1:5" ht="13.5">
      <c r="A24" s="33">
        <v>14</v>
      </c>
      <c r="B24" s="38"/>
      <c r="C24" s="38"/>
      <c r="D24" s="39"/>
      <c r="E24" s="39"/>
    </row>
    <row r="25" spans="1:5" ht="13.5">
      <c r="A25" s="33">
        <v>15</v>
      </c>
      <c r="B25" s="38"/>
      <c r="C25" s="38"/>
      <c r="D25" s="39"/>
      <c r="E25" s="39"/>
    </row>
    <row r="26" spans="1:5" ht="13.5">
      <c r="A26" s="33">
        <v>16</v>
      </c>
      <c r="B26" s="38"/>
      <c r="C26" s="38"/>
      <c r="D26" s="39"/>
      <c r="E26" s="39"/>
    </row>
    <row r="27" spans="1:5" ht="13.5">
      <c r="A27" s="33">
        <v>17</v>
      </c>
      <c r="B27" s="38"/>
      <c r="C27" s="38"/>
      <c r="D27" s="39"/>
      <c r="E27" s="39"/>
    </row>
    <row r="28" spans="1:5" ht="13.5">
      <c r="A28" s="33">
        <v>18</v>
      </c>
      <c r="B28" s="38"/>
      <c r="C28" s="38"/>
      <c r="D28" s="39"/>
      <c r="E28" s="39"/>
    </row>
    <row r="29" spans="1:5" ht="13.5">
      <c r="A29" s="33">
        <v>19</v>
      </c>
      <c r="B29" s="38"/>
      <c r="C29" s="38"/>
      <c r="D29" s="39"/>
      <c r="E29" s="39"/>
    </row>
    <row r="30" spans="1:5" ht="13.5">
      <c r="A30" s="33">
        <v>20</v>
      </c>
      <c r="B30" s="38"/>
      <c r="C30" s="38"/>
      <c r="D30" s="39"/>
      <c r="E30" s="39"/>
    </row>
    <row r="31" spans="1:5" ht="13.5">
      <c r="A31" s="33">
        <v>21</v>
      </c>
      <c r="B31" s="38"/>
      <c r="C31" s="38"/>
      <c r="D31" s="39"/>
      <c r="E31" s="39"/>
    </row>
    <row r="32" spans="1:5" ht="13.5">
      <c r="A32" s="33">
        <v>22</v>
      </c>
      <c r="B32" s="38"/>
      <c r="C32" s="38"/>
      <c r="D32" s="39"/>
      <c r="E32" s="39"/>
    </row>
    <row r="33" spans="1:5" ht="13.5">
      <c r="A33" s="33">
        <v>23</v>
      </c>
      <c r="B33" s="38"/>
      <c r="C33" s="38"/>
      <c r="D33" s="39"/>
      <c r="E33" s="39"/>
    </row>
    <row r="34" spans="1:5" ht="13.5">
      <c r="A34" s="33">
        <v>24</v>
      </c>
      <c r="B34" s="38"/>
      <c r="C34" s="38"/>
      <c r="D34" s="39"/>
      <c r="E34" s="39"/>
    </row>
    <row r="35" spans="1:5" ht="13.5">
      <c r="A35" s="33">
        <v>25</v>
      </c>
      <c r="B35" s="38"/>
      <c r="C35" s="38"/>
      <c r="D35" s="39"/>
      <c r="E35" s="39"/>
    </row>
    <row r="36" spans="1:5" ht="13.5">
      <c r="A36" s="33">
        <v>26</v>
      </c>
      <c r="B36" s="38"/>
      <c r="C36" s="38"/>
      <c r="D36" s="39"/>
      <c r="E36" s="39"/>
    </row>
    <row r="37" spans="1:5" ht="13.5">
      <c r="A37" s="33">
        <v>27</v>
      </c>
      <c r="B37" s="38"/>
      <c r="C37" s="38"/>
      <c r="D37" s="39"/>
      <c r="E37" s="39"/>
    </row>
    <row r="38" spans="1:5" ht="13.5">
      <c r="A38" s="33">
        <v>28</v>
      </c>
      <c r="B38" s="38"/>
      <c r="C38" s="38"/>
      <c r="D38" s="39"/>
      <c r="E38" s="39"/>
    </row>
    <row r="39" spans="1:5" ht="13.5">
      <c r="A39" s="33">
        <v>29</v>
      </c>
      <c r="B39" s="38"/>
      <c r="C39" s="38"/>
      <c r="D39" s="39"/>
      <c r="E39" s="39"/>
    </row>
    <row r="40" spans="1:5" ht="13.5">
      <c r="A40" s="33">
        <v>30</v>
      </c>
      <c r="B40" s="38"/>
      <c r="C40" s="38"/>
      <c r="D40" s="39"/>
      <c r="E40" s="39"/>
    </row>
    <row r="41" spans="1:5" ht="13.5">
      <c r="A41" s="33">
        <v>31</v>
      </c>
      <c r="B41" s="38"/>
      <c r="C41" s="38"/>
      <c r="D41" s="39"/>
      <c r="E41" s="39"/>
    </row>
    <row r="42" spans="1:5" ht="13.5">
      <c r="A42" s="33">
        <v>32</v>
      </c>
      <c r="B42" s="38"/>
      <c r="C42" s="38"/>
      <c r="D42" s="39"/>
      <c r="E42" s="39"/>
    </row>
    <row r="43" spans="1:5" ht="13.5">
      <c r="A43" s="33">
        <v>33</v>
      </c>
      <c r="B43" s="38"/>
      <c r="C43" s="38"/>
      <c r="D43" s="39"/>
      <c r="E43" s="39"/>
    </row>
    <row r="44" spans="1:5" ht="13.5">
      <c r="A44" s="33">
        <v>34</v>
      </c>
      <c r="B44" s="38"/>
      <c r="C44" s="38"/>
      <c r="D44" s="39"/>
      <c r="E44" s="39"/>
    </row>
    <row r="45" spans="1:5" ht="13.5">
      <c r="A45" s="33">
        <v>35</v>
      </c>
      <c r="B45" s="38"/>
      <c r="C45" s="38"/>
      <c r="D45" s="39"/>
      <c r="E45" s="39"/>
    </row>
    <row r="46" spans="1:5" ht="13.5">
      <c r="A46" s="33">
        <v>36</v>
      </c>
      <c r="B46" s="38"/>
      <c r="C46" s="38"/>
      <c r="D46" s="39"/>
      <c r="E46" s="39"/>
    </row>
    <row r="47" spans="1:5" ht="13.5">
      <c r="A47" s="33">
        <v>37</v>
      </c>
      <c r="B47" s="38"/>
      <c r="C47" s="38"/>
      <c r="D47" s="39"/>
      <c r="E47" s="39"/>
    </row>
    <row r="48" spans="1:5" ht="13.5">
      <c r="A48" s="33">
        <v>38</v>
      </c>
      <c r="B48" s="38"/>
      <c r="C48" s="38"/>
      <c r="D48" s="39"/>
      <c r="E48" s="39"/>
    </row>
    <row r="49" spans="1:5" ht="13.5">
      <c r="A49" s="33">
        <v>39</v>
      </c>
      <c r="B49" s="38"/>
      <c r="C49" s="38"/>
      <c r="D49" s="39"/>
      <c r="E49" s="39"/>
    </row>
    <row r="50" spans="1:5" ht="13.5">
      <c r="A50" s="33">
        <v>40</v>
      </c>
      <c r="B50" s="38"/>
      <c r="C50" s="38"/>
      <c r="D50" s="39"/>
      <c r="E50" s="39"/>
    </row>
    <row r="51" spans="1:5" ht="13.5">
      <c r="A51" s="33">
        <v>41</v>
      </c>
      <c r="B51" s="38"/>
      <c r="C51" s="38"/>
      <c r="D51" s="39"/>
      <c r="E51" s="39"/>
    </row>
    <row r="52" spans="1:5" ht="13.5">
      <c r="A52" s="33">
        <v>42</v>
      </c>
      <c r="B52" s="38"/>
      <c r="C52" s="38"/>
      <c r="D52" s="39"/>
      <c r="E52" s="39"/>
    </row>
    <row r="53" spans="1:5" ht="13.5">
      <c r="A53" s="33">
        <v>43</v>
      </c>
      <c r="B53" s="38"/>
      <c r="C53" s="38"/>
      <c r="D53" s="39"/>
      <c r="E53" s="39"/>
    </row>
    <row r="54" spans="1:5" ht="13.5">
      <c r="A54" s="33">
        <v>44</v>
      </c>
      <c r="B54" s="38"/>
      <c r="C54" s="38"/>
      <c r="D54" s="39"/>
      <c r="E54" s="39"/>
    </row>
    <row r="55" spans="1:5" ht="13.5">
      <c r="A55" s="33">
        <v>45</v>
      </c>
      <c r="B55" s="38"/>
      <c r="C55" s="38"/>
      <c r="D55" s="39"/>
      <c r="E55" s="39"/>
    </row>
    <row r="56" spans="1:5" ht="13.5">
      <c r="A56" s="33">
        <v>46</v>
      </c>
      <c r="B56" s="38"/>
      <c r="C56" s="38"/>
      <c r="D56" s="39"/>
      <c r="E56" s="39"/>
    </row>
    <row r="57" spans="1:5" ht="13.5">
      <c r="A57" s="33">
        <v>47</v>
      </c>
      <c r="B57" s="38"/>
      <c r="C57" s="38"/>
      <c r="D57" s="39"/>
      <c r="E57" s="39"/>
    </row>
    <row r="58" spans="1:5" ht="13.5">
      <c r="A58" s="33">
        <v>48</v>
      </c>
      <c r="B58" s="38"/>
      <c r="C58" s="38"/>
      <c r="D58" s="39"/>
      <c r="E58" s="39"/>
    </row>
    <row r="59" spans="1:5" ht="13.5">
      <c r="A59" s="33">
        <v>49</v>
      </c>
      <c r="B59" s="38"/>
      <c r="C59" s="38"/>
      <c r="D59" s="39"/>
      <c r="E59" s="39"/>
    </row>
    <row r="60" spans="1:5" ht="13.5">
      <c r="A60" s="34">
        <v>50</v>
      </c>
      <c r="B60" s="40"/>
      <c r="C60" s="40"/>
      <c r="D60" s="41"/>
      <c r="E60" s="41"/>
    </row>
  </sheetData>
  <sheetProtection password="89E0" sheet="1" objects="1" scenarios="1" selectLockedCells="1"/>
  <autoFilter ref="B10:E10">
    <sortState ref="B11:E60">
      <sortCondition sortBy="value" ref="C11:C60"/>
    </sortState>
  </autoFilter>
  <mergeCells count="8">
    <mergeCell ref="C9:C10"/>
    <mergeCell ref="D9:E9"/>
    <mergeCell ref="A9:A10"/>
    <mergeCell ref="A3:B3"/>
    <mergeCell ref="A4:B4"/>
    <mergeCell ref="A5:B5"/>
    <mergeCell ref="A6:B6"/>
    <mergeCell ref="B9:B10"/>
  </mergeCells>
  <dataValidations count="1">
    <dataValidation type="list" allowBlank="1" showInputMessage="1" showErrorMessage="1" sqref="C3">
      <formula1>店名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tabColor rgb="FFFFFF00"/>
  </sheetPr>
  <dimension ref="A1:BH57"/>
  <sheetViews>
    <sheetView showGridLines="0" showRowColHeaders="0" view="pageBreakPreview" zoomScaleSheetLayoutView="100" zoomScalePageLayoutView="0" workbookViewId="0" topLeftCell="A1">
      <selection activeCell="AP3" sqref="AP3:AQ4"/>
    </sheetView>
  </sheetViews>
  <sheetFormatPr defaultColWidth="2.00390625" defaultRowHeight="12" customHeight="1"/>
  <cols>
    <col min="1" max="37" width="2.00390625" style="0" customWidth="1"/>
    <col min="38" max="38" width="1.8515625" style="0" customWidth="1"/>
    <col min="39" max="53" width="2.00390625" style="0" customWidth="1"/>
    <col min="54" max="55" width="11.7109375" style="0" hidden="1" customWidth="1"/>
    <col min="56" max="56" width="3.57421875" style="0" hidden="1" customWidth="1"/>
    <col min="57" max="59" width="7.8515625" style="0" hidden="1" customWidth="1"/>
    <col min="60" max="60" width="7.57421875" style="0" hidden="1" customWidth="1"/>
  </cols>
  <sheetData>
    <row r="1" spans="1:50" ht="12" customHeight="1">
      <c r="A1" s="272" t="s">
        <v>137</v>
      </c>
      <c r="B1" s="273"/>
      <c r="C1" s="273"/>
      <c r="D1" s="273"/>
      <c r="E1" s="273"/>
      <c r="F1" s="273"/>
      <c r="G1" s="273"/>
      <c r="H1" s="273"/>
      <c r="I1" s="273"/>
      <c r="J1" s="273"/>
      <c r="K1" s="273"/>
      <c r="L1" s="273"/>
      <c r="M1" s="273"/>
      <c r="N1" s="273"/>
      <c r="O1" s="273"/>
      <c r="P1" s="1"/>
      <c r="Q1" s="274" t="s">
        <v>0</v>
      </c>
      <c r="R1" s="274"/>
      <c r="S1" s="274"/>
      <c r="T1" s="274"/>
      <c r="U1" s="274"/>
      <c r="V1" s="274"/>
      <c r="W1" s="274"/>
      <c r="X1" s="274"/>
      <c r="Y1" s="274"/>
      <c r="Z1" s="274"/>
      <c r="AA1" s="274"/>
      <c r="AB1" s="274"/>
      <c r="AC1" s="274"/>
      <c r="AD1" s="274"/>
      <c r="AE1" s="274"/>
      <c r="AF1" s="274"/>
      <c r="AG1" s="274"/>
      <c r="AH1" s="274"/>
      <c r="AI1" s="1"/>
      <c r="AJ1" s="1"/>
      <c r="AK1" s="1"/>
      <c r="AL1" s="1"/>
      <c r="AM1" s="1"/>
      <c r="AN1" s="1"/>
      <c r="AO1" s="1"/>
      <c r="AP1" s="16" t="s">
        <v>51</v>
      </c>
      <c r="AQ1" s="277">
        <f>IF(AND('申込書2'!B17&lt;&gt;"",'申込書3'!B17&lt;&gt;"",'申込書4'!B17&lt;&gt;""),4,IF(AND('申込書2'!B17&lt;&gt;"",'申込書3'!B17&lt;&gt;"",'申込書4'!B17=""),3,IF(AND('申込書2'!B17&lt;&gt;"",'申込書3'!B17="",'申込書4'!B17=""),2,1)))</f>
        <v>1</v>
      </c>
      <c r="AR1" s="277"/>
      <c r="AS1" s="278" t="s">
        <v>50</v>
      </c>
      <c r="AT1" s="278"/>
      <c r="AU1" s="277">
        <v>1</v>
      </c>
      <c r="AV1" s="277"/>
      <c r="AW1" s="276" t="s">
        <v>49</v>
      </c>
      <c r="AX1" s="276"/>
    </row>
    <row r="2" spans="1:50" ht="12" customHeight="1">
      <c r="A2" s="273"/>
      <c r="B2" s="273"/>
      <c r="C2" s="273"/>
      <c r="D2" s="273"/>
      <c r="E2" s="273"/>
      <c r="F2" s="273"/>
      <c r="G2" s="273"/>
      <c r="H2" s="273"/>
      <c r="I2" s="273"/>
      <c r="J2" s="273"/>
      <c r="K2" s="273"/>
      <c r="L2" s="273"/>
      <c r="M2" s="273"/>
      <c r="N2" s="273"/>
      <c r="O2" s="273"/>
      <c r="P2" s="2"/>
      <c r="Q2" s="274"/>
      <c r="R2" s="274"/>
      <c r="S2" s="274"/>
      <c r="T2" s="274"/>
      <c r="U2" s="274"/>
      <c r="V2" s="274"/>
      <c r="W2" s="274"/>
      <c r="X2" s="274"/>
      <c r="Y2" s="274"/>
      <c r="Z2" s="274"/>
      <c r="AA2" s="274"/>
      <c r="AB2" s="274"/>
      <c r="AC2" s="274"/>
      <c r="AD2" s="274"/>
      <c r="AE2" s="274"/>
      <c r="AF2" s="274"/>
      <c r="AG2" s="274"/>
      <c r="AH2" s="274"/>
      <c r="AI2" s="2"/>
      <c r="AJ2" s="2"/>
      <c r="AK2" s="2"/>
      <c r="AL2" s="2"/>
      <c r="AM2" s="2"/>
      <c r="AN2" s="2"/>
      <c r="AO2" s="2"/>
      <c r="AP2" s="2"/>
      <c r="AQ2" s="2"/>
      <c r="AR2" s="2"/>
      <c r="AS2" s="2"/>
      <c r="AT2" s="2"/>
      <c r="AU2" s="2"/>
      <c r="AV2" s="2"/>
      <c r="AW2" s="2"/>
      <c r="AX2" s="2"/>
    </row>
    <row r="3" spans="1:50" ht="12" customHeight="1">
      <c r="A3" s="273"/>
      <c r="B3" s="273"/>
      <c r="C3" s="273"/>
      <c r="D3" s="273"/>
      <c r="E3" s="273"/>
      <c r="F3" s="273"/>
      <c r="G3" s="273"/>
      <c r="H3" s="273"/>
      <c r="I3" s="273"/>
      <c r="J3" s="273"/>
      <c r="K3" s="273"/>
      <c r="L3" s="273"/>
      <c r="M3" s="273"/>
      <c r="N3" s="273"/>
      <c r="O3" s="273"/>
      <c r="P3" s="2"/>
      <c r="Q3" s="282" t="s">
        <v>129</v>
      </c>
      <c r="R3" s="282"/>
      <c r="S3" s="282"/>
      <c r="T3" s="282"/>
      <c r="U3" s="282"/>
      <c r="V3" s="282"/>
      <c r="W3" s="282"/>
      <c r="X3" s="282"/>
      <c r="Y3" s="282"/>
      <c r="Z3" s="282"/>
      <c r="AA3" s="282"/>
      <c r="AB3" s="282"/>
      <c r="AC3" s="282"/>
      <c r="AD3" s="282"/>
      <c r="AE3" s="282"/>
      <c r="AF3" s="282"/>
      <c r="AG3" s="282"/>
      <c r="AH3" s="282"/>
      <c r="AI3" s="2"/>
      <c r="AJ3" s="54" t="s">
        <v>2</v>
      </c>
      <c r="AK3" s="54"/>
      <c r="AL3" s="54"/>
      <c r="AM3" s="54"/>
      <c r="AN3" s="54" t="s">
        <v>3</v>
      </c>
      <c r="AO3" s="54"/>
      <c r="AP3" s="275"/>
      <c r="AQ3" s="275"/>
      <c r="AR3" s="54" t="s">
        <v>5</v>
      </c>
      <c r="AS3" s="275"/>
      <c r="AT3" s="275"/>
      <c r="AU3" s="54" t="s">
        <v>4</v>
      </c>
      <c r="AV3" s="275"/>
      <c r="AW3" s="275"/>
      <c r="AX3" s="54" t="s">
        <v>1</v>
      </c>
    </row>
    <row r="4" spans="1:50" ht="12" customHeight="1">
      <c r="A4" s="2"/>
      <c r="B4" s="2"/>
      <c r="C4" s="2"/>
      <c r="D4" s="2"/>
      <c r="E4" s="2"/>
      <c r="F4" s="2"/>
      <c r="G4" s="2"/>
      <c r="H4" s="2"/>
      <c r="I4" s="2"/>
      <c r="J4" s="2"/>
      <c r="K4" s="2"/>
      <c r="L4" s="2"/>
      <c r="M4" s="2"/>
      <c r="N4" s="2"/>
      <c r="O4" s="2"/>
      <c r="P4" s="2"/>
      <c r="Q4" s="2"/>
      <c r="R4" s="2"/>
      <c r="S4" s="2"/>
      <c r="T4" s="2"/>
      <c r="U4" s="2"/>
      <c r="V4" s="2"/>
      <c r="W4" s="2"/>
      <c r="X4" s="2"/>
      <c r="Y4" s="2"/>
      <c r="Z4" s="5"/>
      <c r="AA4" s="2"/>
      <c r="AB4" s="2"/>
      <c r="AC4" s="2"/>
      <c r="AD4" s="2"/>
      <c r="AE4" s="2"/>
      <c r="AF4" s="2"/>
      <c r="AG4" s="2"/>
      <c r="AH4" s="2"/>
      <c r="AI4" s="2"/>
      <c r="AJ4" s="54"/>
      <c r="AK4" s="54"/>
      <c r="AL4" s="54"/>
      <c r="AM4" s="54"/>
      <c r="AN4" s="54"/>
      <c r="AO4" s="54"/>
      <c r="AP4" s="275"/>
      <c r="AQ4" s="275"/>
      <c r="AR4" s="54"/>
      <c r="AS4" s="275"/>
      <c r="AT4" s="275"/>
      <c r="AU4" s="54"/>
      <c r="AV4" s="275"/>
      <c r="AW4" s="275"/>
      <c r="AX4" s="54"/>
    </row>
    <row r="5" spans="1:50" ht="12" customHeight="1">
      <c r="A5" s="2"/>
      <c r="B5" s="1"/>
      <c r="C5" s="1"/>
      <c r="D5" s="1"/>
      <c r="E5" s="1"/>
      <c r="F5" s="1"/>
      <c r="G5" s="1"/>
      <c r="H5" s="1"/>
      <c r="I5" s="1"/>
      <c r="J5" s="1"/>
      <c r="K5" s="258">
        <f>IF('基本情報入力シート'!C3="","",'基本情報入力シート'!C3)</f>
      </c>
      <c r="L5" s="258"/>
      <c r="M5" s="258"/>
      <c r="N5" s="258"/>
      <c r="O5" s="258"/>
      <c r="P5" s="258"/>
      <c r="Q5" s="258"/>
      <c r="R5" s="258"/>
      <c r="S5" s="259" t="s">
        <v>16</v>
      </c>
      <c r="T5" s="259"/>
      <c r="U5" s="259"/>
      <c r="V5" s="2"/>
      <c r="W5" s="2"/>
      <c r="X5" s="2"/>
      <c r="Y5" s="260" t="s">
        <v>14</v>
      </c>
      <c r="Z5" s="261"/>
      <c r="AA5" s="261"/>
      <c r="AB5" s="262"/>
      <c r="AC5" s="263">
        <f>IF('基本情報入力シート'!C4="","",'基本情報入力シート'!C4)</f>
      </c>
      <c r="AD5" s="264"/>
      <c r="AE5" s="264"/>
      <c r="AF5" s="264"/>
      <c r="AG5" s="264"/>
      <c r="AH5" s="264"/>
      <c r="AI5" s="264"/>
      <c r="AJ5" s="264"/>
      <c r="AK5" s="264"/>
      <c r="AL5" s="264"/>
      <c r="AM5" s="264"/>
      <c r="AN5" s="264"/>
      <c r="AO5" s="264"/>
      <c r="AP5" s="264"/>
      <c r="AQ5" s="264"/>
      <c r="AR5" s="264"/>
      <c r="AS5" s="264"/>
      <c r="AT5" s="264"/>
      <c r="AU5" s="264"/>
      <c r="AV5" s="264"/>
      <c r="AW5" s="264"/>
      <c r="AX5" s="265"/>
    </row>
    <row r="6" spans="1:50" ht="12" customHeight="1">
      <c r="A6" s="2"/>
      <c r="B6" s="1"/>
      <c r="C6" s="1"/>
      <c r="D6" s="1"/>
      <c r="E6" s="1"/>
      <c r="F6" s="1"/>
      <c r="G6" s="1"/>
      <c r="H6" s="1"/>
      <c r="I6" s="1"/>
      <c r="J6" s="1"/>
      <c r="K6" s="258"/>
      <c r="L6" s="258"/>
      <c r="M6" s="258"/>
      <c r="N6" s="258"/>
      <c r="O6" s="258"/>
      <c r="P6" s="258"/>
      <c r="Q6" s="258"/>
      <c r="R6" s="258"/>
      <c r="S6" s="259"/>
      <c r="T6" s="259"/>
      <c r="U6" s="259"/>
      <c r="V6" s="2"/>
      <c r="W6" s="2"/>
      <c r="X6" s="2"/>
      <c r="Y6" s="160"/>
      <c r="Z6" s="161"/>
      <c r="AA6" s="161"/>
      <c r="AB6" s="225"/>
      <c r="AC6" s="266"/>
      <c r="AD6" s="267"/>
      <c r="AE6" s="267"/>
      <c r="AF6" s="267"/>
      <c r="AG6" s="267"/>
      <c r="AH6" s="267"/>
      <c r="AI6" s="267"/>
      <c r="AJ6" s="267"/>
      <c r="AK6" s="267"/>
      <c r="AL6" s="267"/>
      <c r="AM6" s="267"/>
      <c r="AN6" s="267"/>
      <c r="AO6" s="267"/>
      <c r="AP6" s="267"/>
      <c r="AQ6" s="267"/>
      <c r="AR6" s="267"/>
      <c r="AS6" s="267"/>
      <c r="AT6" s="267"/>
      <c r="AU6" s="267"/>
      <c r="AV6" s="267"/>
      <c r="AW6" s="267"/>
      <c r="AX6" s="268"/>
    </row>
    <row r="7" spans="1:50" ht="12" customHeight="1">
      <c r="A7" s="2"/>
      <c r="B7" s="2"/>
      <c r="C7" s="2"/>
      <c r="D7" s="2"/>
      <c r="E7" s="2"/>
      <c r="F7" s="2"/>
      <c r="G7" s="2"/>
      <c r="H7" s="2"/>
      <c r="I7" s="2"/>
      <c r="J7" s="2"/>
      <c r="K7" s="2"/>
      <c r="L7" s="2"/>
      <c r="M7" s="2"/>
      <c r="N7" s="2"/>
      <c r="O7" s="2"/>
      <c r="P7" s="2"/>
      <c r="Q7" s="2"/>
      <c r="R7" s="2"/>
      <c r="S7" s="2"/>
      <c r="T7" s="2"/>
      <c r="U7" s="2"/>
      <c r="V7" s="2"/>
      <c r="W7" s="2"/>
      <c r="X7" s="2"/>
      <c r="Y7" s="160"/>
      <c r="Z7" s="161"/>
      <c r="AA7" s="161"/>
      <c r="AB7" s="225"/>
      <c r="AC7" s="269"/>
      <c r="AD7" s="270"/>
      <c r="AE7" s="270"/>
      <c r="AF7" s="270"/>
      <c r="AG7" s="270"/>
      <c r="AH7" s="270"/>
      <c r="AI7" s="270"/>
      <c r="AJ7" s="270"/>
      <c r="AK7" s="270"/>
      <c r="AL7" s="270"/>
      <c r="AM7" s="270"/>
      <c r="AN7" s="270"/>
      <c r="AO7" s="270"/>
      <c r="AP7" s="270"/>
      <c r="AQ7" s="270"/>
      <c r="AR7" s="270"/>
      <c r="AS7" s="270"/>
      <c r="AT7" s="270"/>
      <c r="AU7" s="270"/>
      <c r="AV7" s="270"/>
      <c r="AW7" s="270"/>
      <c r="AX7" s="271"/>
    </row>
    <row r="8" spans="1:50" ht="12" customHeight="1">
      <c r="A8" s="76" t="s">
        <v>6</v>
      </c>
      <c r="B8" s="76"/>
      <c r="C8" s="76"/>
      <c r="D8" s="76"/>
      <c r="E8" s="76"/>
      <c r="F8" s="76"/>
      <c r="G8" s="86" t="s">
        <v>3</v>
      </c>
      <c r="H8" s="86"/>
      <c r="I8" s="223"/>
      <c r="J8" s="223"/>
      <c r="K8" s="86" t="s">
        <v>5</v>
      </c>
      <c r="L8" s="223"/>
      <c r="M8" s="223"/>
      <c r="N8" s="86" t="s">
        <v>4</v>
      </c>
      <c r="O8" s="223"/>
      <c r="P8" s="223"/>
      <c r="Q8" s="87" t="s">
        <v>1</v>
      </c>
      <c r="R8" s="60" t="s">
        <v>121</v>
      </c>
      <c r="S8" s="62" t="s">
        <v>122</v>
      </c>
      <c r="T8" s="62"/>
      <c r="U8" s="62"/>
      <c r="V8" s="62"/>
      <c r="W8" s="62"/>
      <c r="X8" s="63"/>
      <c r="Y8" s="160" t="s">
        <v>15</v>
      </c>
      <c r="Z8" s="161"/>
      <c r="AA8" s="161"/>
      <c r="AB8" s="225"/>
      <c r="AC8" s="206" t="s">
        <v>56</v>
      </c>
      <c r="AD8" s="207"/>
      <c r="AE8" s="207"/>
      <c r="AF8" s="207"/>
      <c r="AG8" s="207"/>
      <c r="AH8" s="207"/>
      <c r="AI8" s="207"/>
      <c r="AJ8" s="207"/>
      <c r="AK8" s="207"/>
      <c r="AL8" s="207"/>
      <c r="AM8" s="207"/>
      <c r="AN8" s="207"/>
      <c r="AO8" s="207"/>
      <c r="AP8" s="207"/>
      <c r="AQ8" s="207"/>
      <c r="AR8" s="207"/>
      <c r="AS8" s="207"/>
      <c r="AT8" s="207"/>
      <c r="AU8" s="207"/>
      <c r="AV8" s="207"/>
      <c r="AW8" s="207"/>
      <c r="AX8" s="208"/>
    </row>
    <row r="9" spans="1:50" ht="12" customHeight="1">
      <c r="A9" s="76"/>
      <c r="B9" s="76"/>
      <c r="C9" s="76"/>
      <c r="D9" s="76"/>
      <c r="E9" s="76"/>
      <c r="F9" s="76"/>
      <c r="G9" s="89"/>
      <c r="H9" s="89"/>
      <c r="I9" s="224"/>
      <c r="J9" s="224"/>
      <c r="K9" s="89"/>
      <c r="L9" s="224"/>
      <c r="M9" s="224"/>
      <c r="N9" s="257"/>
      <c r="O9" s="224"/>
      <c r="P9" s="224"/>
      <c r="Q9" s="74"/>
      <c r="R9" s="61"/>
      <c r="S9" s="62"/>
      <c r="T9" s="62"/>
      <c r="U9" s="62"/>
      <c r="V9" s="62"/>
      <c r="W9" s="62"/>
      <c r="X9" s="63"/>
      <c r="Y9" s="160"/>
      <c r="Z9" s="161"/>
      <c r="AA9" s="161"/>
      <c r="AB9" s="225"/>
      <c r="AC9" s="283">
        <f>IF('基本情報入力シート'!C5="","",'基本情報入力シート'!C5)</f>
      </c>
      <c r="AD9" s="284"/>
      <c r="AE9" s="284"/>
      <c r="AF9" s="284"/>
      <c r="AG9" s="284"/>
      <c r="AH9" s="284"/>
      <c r="AI9" s="284"/>
      <c r="AJ9" s="284"/>
      <c r="AK9" s="284"/>
      <c r="AL9" s="284"/>
      <c r="AM9" s="284"/>
      <c r="AN9" s="284"/>
      <c r="AO9" s="284"/>
      <c r="AP9" s="284"/>
      <c r="AQ9" s="284"/>
      <c r="AR9" s="284"/>
      <c r="AS9" s="284"/>
      <c r="AT9" s="284"/>
      <c r="AU9" s="284"/>
      <c r="AV9" s="284"/>
      <c r="AW9" s="284"/>
      <c r="AX9" s="285"/>
    </row>
    <row r="10" spans="1:50" ht="12" customHeight="1">
      <c r="A10" s="81" t="s">
        <v>11</v>
      </c>
      <c r="B10" s="81"/>
      <c r="C10" s="81"/>
      <c r="D10" s="81"/>
      <c r="E10" s="81"/>
      <c r="F10" s="81"/>
      <c r="G10" s="209" t="s">
        <v>12</v>
      </c>
      <c r="H10" s="210"/>
      <c r="I10" s="250">
        <f>COUNTA(AD16:AJ45)+COUNTA('申込書2'!AD16:AJ55)+COUNTA('申込書3'!AD16:AJ55)+COUNTA('申込書4'!AD16:AJ55)</f>
        <v>0</v>
      </c>
      <c r="J10" s="250"/>
      <c r="K10" s="251"/>
      <c r="L10" s="209" t="s">
        <v>13</v>
      </c>
      <c r="M10" s="210"/>
      <c r="N10" s="254">
        <f>SUM(AD16:AJ45)+SUM('申込書2'!AD16:AJ55)+SUM('申込書3'!AD16:AJ55)+SUM('申込書4'!AD16:AJ55)</f>
        <v>0</v>
      </c>
      <c r="O10" s="255"/>
      <c r="P10" s="255"/>
      <c r="Q10" s="255"/>
      <c r="R10" s="255"/>
      <c r="S10" s="255"/>
      <c r="T10" s="255"/>
      <c r="U10" s="255"/>
      <c r="V10" s="255"/>
      <c r="W10" s="87" t="s">
        <v>7</v>
      </c>
      <c r="X10" s="2"/>
      <c r="Y10" s="160"/>
      <c r="Z10" s="161"/>
      <c r="AA10" s="161"/>
      <c r="AB10" s="225"/>
      <c r="AC10" s="266">
        <f>IF('基本情報入力シート'!C6="","",'基本情報入力シート'!C6)</f>
      </c>
      <c r="AD10" s="267"/>
      <c r="AE10" s="267"/>
      <c r="AF10" s="267"/>
      <c r="AG10" s="267"/>
      <c r="AH10" s="267"/>
      <c r="AI10" s="267"/>
      <c r="AJ10" s="267"/>
      <c r="AK10" s="267"/>
      <c r="AL10" s="267"/>
      <c r="AM10" s="267"/>
      <c r="AN10" s="267"/>
      <c r="AO10" s="267"/>
      <c r="AP10" s="267"/>
      <c r="AQ10" s="267"/>
      <c r="AR10" s="267"/>
      <c r="AS10" s="267"/>
      <c r="AT10" s="267"/>
      <c r="AU10" s="267"/>
      <c r="AV10" s="267"/>
      <c r="AW10" s="267"/>
      <c r="AX10" s="268"/>
    </row>
    <row r="11" spans="1:50" ht="12" customHeight="1">
      <c r="A11" s="81"/>
      <c r="B11" s="81"/>
      <c r="C11" s="81"/>
      <c r="D11" s="81"/>
      <c r="E11" s="81"/>
      <c r="F11" s="81"/>
      <c r="G11" s="61"/>
      <c r="H11" s="214"/>
      <c r="I11" s="252"/>
      <c r="J11" s="252"/>
      <c r="K11" s="253"/>
      <c r="L11" s="61"/>
      <c r="M11" s="214"/>
      <c r="N11" s="256"/>
      <c r="O11" s="256"/>
      <c r="P11" s="256"/>
      <c r="Q11" s="256"/>
      <c r="R11" s="256"/>
      <c r="S11" s="256"/>
      <c r="T11" s="256"/>
      <c r="U11" s="256"/>
      <c r="V11" s="256"/>
      <c r="W11" s="75"/>
      <c r="X11" s="2"/>
      <c r="Y11" s="226"/>
      <c r="Z11" s="227"/>
      <c r="AA11" s="227"/>
      <c r="AB11" s="228"/>
      <c r="AC11" s="286"/>
      <c r="AD11" s="287"/>
      <c r="AE11" s="287"/>
      <c r="AF11" s="287"/>
      <c r="AG11" s="287"/>
      <c r="AH11" s="287"/>
      <c r="AI11" s="287"/>
      <c r="AJ11" s="287"/>
      <c r="AK11" s="287"/>
      <c r="AL11" s="287"/>
      <c r="AM11" s="287"/>
      <c r="AN11" s="287"/>
      <c r="AO11" s="287"/>
      <c r="AP11" s="287"/>
      <c r="AQ11" s="287"/>
      <c r="AR11" s="287"/>
      <c r="AS11" s="287"/>
      <c r="AT11" s="287"/>
      <c r="AU11" s="287"/>
      <c r="AV11" s="287"/>
      <c r="AW11" s="287"/>
      <c r="AX11" s="288"/>
    </row>
    <row r="12" spans="1:50" ht="7.5" customHeight="1">
      <c r="A12" s="2"/>
      <c r="B12" s="2"/>
      <c r="C12" s="2"/>
      <c r="D12" s="2"/>
      <c r="E12" s="2"/>
      <c r="F12" s="2"/>
      <c r="G12" s="2"/>
      <c r="H12" s="2"/>
      <c r="I12" s="2"/>
      <c r="J12" s="2"/>
      <c r="K12" s="2"/>
      <c r="L12" s="2"/>
      <c r="M12" s="2"/>
      <c r="N12" s="2"/>
      <c r="O12" s="2"/>
      <c r="P12" s="2"/>
      <c r="Q12" s="2"/>
      <c r="R12" s="2"/>
      <c r="S12" s="2"/>
      <c r="T12" s="2"/>
      <c r="U12" s="2"/>
      <c r="V12" s="2"/>
      <c r="W12" s="2"/>
      <c r="X12" s="2"/>
      <c r="Y12" s="2"/>
      <c r="Z12" s="6"/>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12" customHeight="1">
      <c r="A13" s="209" t="s">
        <v>21</v>
      </c>
      <c r="B13" s="210"/>
      <c r="C13" s="210"/>
      <c r="D13" s="210"/>
      <c r="E13" s="210"/>
      <c r="F13" s="210"/>
      <c r="G13" s="210"/>
      <c r="H13" s="210"/>
      <c r="I13" s="210"/>
      <c r="J13" s="210"/>
      <c r="K13" s="210"/>
      <c r="L13" s="210"/>
      <c r="M13" s="210"/>
      <c r="N13" s="210"/>
      <c r="O13" s="211"/>
      <c r="P13" s="216" t="s">
        <v>17</v>
      </c>
      <c r="Q13" s="217"/>
      <c r="R13" s="217"/>
      <c r="S13" s="217"/>
      <c r="T13" s="217"/>
      <c r="U13" s="217"/>
      <c r="V13" s="217"/>
      <c r="W13" s="218"/>
      <c r="X13" s="219" t="s">
        <v>57</v>
      </c>
      <c r="Y13" s="210"/>
      <c r="Z13" s="210"/>
      <c r="AA13" s="210"/>
      <c r="AB13" s="210"/>
      <c r="AC13" s="211"/>
      <c r="AD13" s="209" t="s">
        <v>53</v>
      </c>
      <c r="AE13" s="210"/>
      <c r="AF13" s="210"/>
      <c r="AG13" s="210"/>
      <c r="AH13" s="210"/>
      <c r="AI13" s="210"/>
      <c r="AJ13" s="211"/>
      <c r="AK13" s="21"/>
      <c r="AL13" s="220" t="s">
        <v>9</v>
      </c>
      <c r="AM13" s="221"/>
      <c r="AN13" s="221"/>
      <c r="AO13" s="221"/>
      <c r="AP13" s="221" t="s">
        <v>8</v>
      </c>
      <c r="AQ13" s="221"/>
      <c r="AR13" s="221"/>
      <c r="AS13" s="222"/>
      <c r="AT13" s="219" t="s">
        <v>54</v>
      </c>
      <c r="AU13" s="210"/>
      <c r="AV13" s="211"/>
      <c r="AW13" s="244" t="s">
        <v>55</v>
      </c>
      <c r="AX13" s="245"/>
    </row>
    <row r="14" spans="1:50" ht="12" customHeight="1">
      <c r="A14" s="60"/>
      <c r="B14" s="212"/>
      <c r="C14" s="212"/>
      <c r="D14" s="212"/>
      <c r="E14" s="212"/>
      <c r="F14" s="212"/>
      <c r="G14" s="212"/>
      <c r="H14" s="212"/>
      <c r="I14" s="212"/>
      <c r="J14" s="212"/>
      <c r="K14" s="212"/>
      <c r="L14" s="212"/>
      <c r="M14" s="212"/>
      <c r="N14" s="212"/>
      <c r="O14" s="213"/>
      <c r="P14" s="229" t="s">
        <v>18</v>
      </c>
      <c r="Q14" s="230"/>
      <c r="R14" s="230"/>
      <c r="S14" s="230"/>
      <c r="T14" s="230" t="s">
        <v>18</v>
      </c>
      <c r="U14" s="230"/>
      <c r="V14" s="230"/>
      <c r="W14" s="231"/>
      <c r="X14" s="60"/>
      <c r="Y14" s="212"/>
      <c r="Z14" s="212"/>
      <c r="AA14" s="212"/>
      <c r="AB14" s="212"/>
      <c r="AC14" s="213"/>
      <c r="AD14" s="60"/>
      <c r="AE14" s="212"/>
      <c r="AF14" s="212"/>
      <c r="AG14" s="212"/>
      <c r="AH14" s="212"/>
      <c r="AI14" s="212"/>
      <c r="AJ14" s="213"/>
      <c r="AK14" s="21"/>
      <c r="AL14" s="232" t="s">
        <v>10</v>
      </c>
      <c r="AM14" s="233"/>
      <c r="AN14" s="233"/>
      <c r="AO14" s="233"/>
      <c r="AP14" s="233"/>
      <c r="AQ14" s="233"/>
      <c r="AR14" s="233"/>
      <c r="AS14" s="234"/>
      <c r="AT14" s="60"/>
      <c r="AU14" s="212"/>
      <c r="AV14" s="213"/>
      <c r="AW14" s="246"/>
      <c r="AX14" s="247"/>
    </row>
    <row r="15" spans="1:50" ht="12" customHeight="1">
      <c r="A15" s="61"/>
      <c r="B15" s="214"/>
      <c r="C15" s="214"/>
      <c r="D15" s="214"/>
      <c r="E15" s="214"/>
      <c r="F15" s="214"/>
      <c r="G15" s="214"/>
      <c r="H15" s="214"/>
      <c r="I15" s="214"/>
      <c r="J15" s="214"/>
      <c r="K15" s="214"/>
      <c r="L15" s="214"/>
      <c r="M15" s="214"/>
      <c r="N15" s="214"/>
      <c r="O15" s="215"/>
      <c r="P15" s="238" t="s">
        <v>19</v>
      </c>
      <c r="Q15" s="239"/>
      <c r="R15" s="239"/>
      <c r="S15" s="239"/>
      <c r="T15" s="239" t="s">
        <v>20</v>
      </c>
      <c r="U15" s="239"/>
      <c r="V15" s="239"/>
      <c r="W15" s="240"/>
      <c r="X15" s="241" t="s">
        <v>5</v>
      </c>
      <c r="Y15" s="242"/>
      <c r="Z15" s="242" t="s">
        <v>4</v>
      </c>
      <c r="AA15" s="242"/>
      <c r="AB15" s="242" t="s">
        <v>1</v>
      </c>
      <c r="AC15" s="243"/>
      <c r="AD15" s="61"/>
      <c r="AE15" s="214"/>
      <c r="AF15" s="214"/>
      <c r="AG15" s="214"/>
      <c r="AH15" s="214"/>
      <c r="AI15" s="214"/>
      <c r="AJ15" s="215"/>
      <c r="AK15" s="21"/>
      <c r="AL15" s="235"/>
      <c r="AM15" s="236"/>
      <c r="AN15" s="236"/>
      <c r="AO15" s="236"/>
      <c r="AP15" s="236"/>
      <c r="AQ15" s="236"/>
      <c r="AR15" s="236"/>
      <c r="AS15" s="237"/>
      <c r="AT15" s="61"/>
      <c r="AU15" s="214"/>
      <c r="AV15" s="215"/>
      <c r="AW15" s="248"/>
      <c r="AX15" s="249"/>
    </row>
    <row r="16" spans="1:60" ht="12" customHeight="1">
      <c r="A16" s="129">
        <v>1</v>
      </c>
      <c r="B16" s="197" t="s">
        <v>22</v>
      </c>
      <c r="C16" s="198"/>
      <c r="D16" s="199"/>
      <c r="E16" s="200">
        <f>IF(B17="","",VLOOKUP(B17,'基本情報入力シート'!$B$11:$C$60,2,0))</f>
      </c>
      <c r="F16" s="200"/>
      <c r="G16" s="200"/>
      <c r="H16" s="200"/>
      <c r="I16" s="200"/>
      <c r="J16" s="200"/>
      <c r="K16" s="200"/>
      <c r="L16" s="200"/>
      <c r="M16" s="200"/>
      <c r="N16" s="200"/>
      <c r="O16" s="201"/>
      <c r="P16" s="202"/>
      <c r="Q16" s="203"/>
      <c r="R16" s="203"/>
      <c r="S16" s="203"/>
      <c r="T16" s="203"/>
      <c r="U16" s="203"/>
      <c r="V16" s="203"/>
      <c r="W16" s="204"/>
      <c r="X16" s="205"/>
      <c r="Y16" s="188"/>
      <c r="Z16" s="188"/>
      <c r="AA16" s="188"/>
      <c r="AB16" s="188"/>
      <c r="AC16" s="189"/>
      <c r="AD16" s="190"/>
      <c r="AE16" s="191"/>
      <c r="AF16" s="191"/>
      <c r="AG16" s="191"/>
      <c r="AH16" s="191"/>
      <c r="AI16" s="191"/>
      <c r="AJ16" s="192"/>
      <c r="AK16" s="11"/>
      <c r="AL16" s="12"/>
      <c r="AM16" s="13"/>
      <c r="AN16" s="13"/>
      <c r="AO16" s="15"/>
      <c r="AP16" s="12"/>
      <c r="AQ16" s="13"/>
      <c r="AR16" s="13"/>
      <c r="AS16" s="14"/>
      <c r="AT16" s="193"/>
      <c r="AU16" s="194"/>
      <c r="AV16" s="195"/>
      <c r="AW16" s="186">
        <v>3</v>
      </c>
      <c r="AX16" s="187"/>
      <c r="BB16" s="279" t="e">
        <f>DATE(X16,Z16,AB16)</f>
        <v>#NUM!</v>
      </c>
      <c r="BC16" s="280" t="e">
        <f>TEXT(BB16,"YYYY/MM/DD")</f>
        <v>#NUM!</v>
      </c>
      <c r="BD16" s="280">
        <f>X16</f>
        <v>0</v>
      </c>
      <c r="BE16" s="280" t="e">
        <f>MID(BC16,6,2)</f>
        <v>#NUM!</v>
      </c>
      <c r="BF16" s="280" t="e">
        <f>MID(BC16,9,2)</f>
        <v>#NUM!</v>
      </c>
      <c r="BG16" s="280" t="e">
        <f>BD16&amp;BE16&amp;BF16</f>
        <v>#NUM!</v>
      </c>
      <c r="BH16" s="280">
        <f>IF(X16="",0,BG16*1)</f>
        <v>0</v>
      </c>
    </row>
    <row r="17" spans="1:60" ht="22.5" customHeight="1">
      <c r="A17" s="112"/>
      <c r="B17" s="180"/>
      <c r="C17" s="181"/>
      <c r="D17" s="181"/>
      <c r="E17" s="181"/>
      <c r="F17" s="181"/>
      <c r="G17" s="181"/>
      <c r="H17" s="181"/>
      <c r="I17" s="181"/>
      <c r="J17" s="181"/>
      <c r="K17" s="181"/>
      <c r="L17" s="181"/>
      <c r="M17" s="181"/>
      <c r="N17" s="181"/>
      <c r="O17" s="182"/>
      <c r="P17" s="183">
        <f>IF(B17="","",VLOOKUP(B17,'基本情報入力シート'!$B$11:$D$60,3,0))</f>
      </c>
      <c r="Q17" s="184"/>
      <c r="R17" s="184"/>
      <c r="S17" s="184"/>
      <c r="T17" s="184">
        <f>IF(B17="","",VLOOKUP(B17,'基本情報入力シート'!$B$11:$E$60,4,0))</f>
      </c>
      <c r="U17" s="184"/>
      <c r="V17" s="184"/>
      <c r="W17" s="185"/>
      <c r="X17" s="168"/>
      <c r="Y17" s="145"/>
      <c r="Z17" s="145"/>
      <c r="AA17" s="145"/>
      <c r="AB17" s="145"/>
      <c r="AC17" s="147"/>
      <c r="AD17" s="149"/>
      <c r="AE17" s="150"/>
      <c r="AF17" s="150"/>
      <c r="AG17" s="150"/>
      <c r="AH17" s="150"/>
      <c r="AI17" s="150"/>
      <c r="AJ17" s="151"/>
      <c r="AK17" s="11"/>
      <c r="AL17" s="196"/>
      <c r="AM17" s="196"/>
      <c r="AN17" s="196"/>
      <c r="AO17" s="196"/>
      <c r="AP17" s="196"/>
      <c r="AQ17" s="196"/>
      <c r="AR17" s="196"/>
      <c r="AS17" s="196"/>
      <c r="AT17" s="176"/>
      <c r="AU17" s="177"/>
      <c r="AV17" s="178"/>
      <c r="AW17" s="141"/>
      <c r="AX17" s="142"/>
      <c r="BB17" s="279"/>
      <c r="BC17" s="280"/>
      <c r="BD17" s="280"/>
      <c r="BE17" s="280"/>
      <c r="BF17" s="280"/>
      <c r="BG17" s="280"/>
      <c r="BH17" s="280"/>
    </row>
    <row r="18" spans="1:60" ht="12" customHeight="1">
      <c r="A18" s="112">
        <v>2</v>
      </c>
      <c r="B18" s="160" t="s">
        <v>22</v>
      </c>
      <c r="C18" s="161"/>
      <c r="D18" s="162"/>
      <c r="E18" s="163">
        <f>IF(B19="","",VLOOKUP(B19,'基本情報入力シート'!$B$11:$C$60,2,0))</f>
      </c>
      <c r="F18" s="163"/>
      <c r="G18" s="163"/>
      <c r="H18" s="163"/>
      <c r="I18" s="163"/>
      <c r="J18" s="163"/>
      <c r="K18" s="163"/>
      <c r="L18" s="163"/>
      <c r="M18" s="163"/>
      <c r="N18" s="163"/>
      <c r="O18" s="164"/>
      <c r="P18" s="165"/>
      <c r="Q18" s="166"/>
      <c r="R18" s="166"/>
      <c r="S18" s="166"/>
      <c r="T18" s="166"/>
      <c r="U18" s="166"/>
      <c r="V18" s="166"/>
      <c r="W18" s="167"/>
      <c r="X18" s="168"/>
      <c r="Y18" s="145"/>
      <c r="Z18" s="145"/>
      <c r="AA18" s="145"/>
      <c r="AB18" s="145"/>
      <c r="AC18" s="147"/>
      <c r="AD18" s="149"/>
      <c r="AE18" s="150"/>
      <c r="AF18" s="150"/>
      <c r="AG18" s="150"/>
      <c r="AH18" s="150"/>
      <c r="AI18" s="150"/>
      <c r="AJ18" s="151"/>
      <c r="AK18" s="11"/>
      <c r="AL18" s="17"/>
      <c r="AM18" s="18"/>
      <c r="AN18" s="18"/>
      <c r="AO18" s="19"/>
      <c r="AP18" s="17"/>
      <c r="AQ18" s="18"/>
      <c r="AR18" s="18"/>
      <c r="AS18" s="20"/>
      <c r="AT18" s="155"/>
      <c r="AU18" s="156"/>
      <c r="AV18" s="157"/>
      <c r="AW18" s="141">
        <v>3</v>
      </c>
      <c r="AX18" s="142"/>
      <c r="BB18" s="279" t="e">
        <f>DATE(X18,Z18,AB18)</f>
        <v>#NUM!</v>
      </c>
      <c r="BC18" s="280" t="e">
        <f>TEXT(BB18,"YYYY/MM/DD")</f>
        <v>#NUM!</v>
      </c>
      <c r="BD18" s="280">
        <f>X18</f>
        <v>0</v>
      </c>
      <c r="BE18" s="280" t="e">
        <f>MID(BC18,6,2)</f>
        <v>#NUM!</v>
      </c>
      <c r="BF18" s="280" t="e">
        <f>MID(BC18,9,2)</f>
        <v>#NUM!</v>
      </c>
      <c r="BG18" s="280" t="e">
        <f>BD18&amp;BE18&amp;BF18</f>
        <v>#NUM!</v>
      </c>
      <c r="BH18" s="280">
        <f>IF(X18="",0,BG18*1)</f>
        <v>0</v>
      </c>
    </row>
    <row r="19" spans="1:60" ht="22.5" customHeight="1">
      <c r="A19" s="112"/>
      <c r="B19" s="180"/>
      <c r="C19" s="181"/>
      <c r="D19" s="181"/>
      <c r="E19" s="181"/>
      <c r="F19" s="181"/>
      <c r="G19" s="181"/>
      <c r="H19" s="181"/>
      <c r="I19" s="181"/>
      <c r="J19" s="181"/>
      <c r="K19" s="181"/>
      <c r="L19" s="181"/>
      <c r="M19" s="181"/>
      <c r="N19" s="181"/>
      <c r="O19" s="182"/>
      <c r="P19" s="183">
        <f>IF(B19="","",VLOOKUP(B19,'基本情報入力シート'!$B$11:$D$60,3,0))</f>
      </c>
      <c r="Q19" s="184"/>
      <c r="R19" s="184"/>
      <c r="S19" s="184"/>
      <c r="T19" s="184">
        <f>IF(B19="","",VLOOKUP(B19,'基本情報入力シート'!$B$11:$E$60,4,0))</f>
      </c>
      <c r="U19" s="184"/>
      <c r="V19" s="184"/>
      <c r="W19" s="185"/>
      <c r="X19" s="168"/>
      <c r="Y19" s="145"/>
      <c r="Z19" s="145"/>
      <c r="AA19" s="145"/>
      <c r="AB19" s="145"/>
      <c r="AC19" s="147"/>
      <c r="AD19" s="149"/>
      <c r="AE19" s="150"/>
      <c r="AF19" s="150"/>
      <c r="AG19" s="150"/>
      <c r="AH19" s="150"/>
      <c r="AI19" s="150"/>
      <c r="AJ19" s="151"/>
      <c r="AK19" s="11"/>
      <c r="AL19" s="179"/>
      <c r="AM19" s="179"/>
      <c r="AN19" s="179"/>
      <c r="AO19" s="179"/>
      <c r="AP19" s="179"/>
      <c r="AQ19" s="179"/>
      <c r="AR19" s="179"/>
      <c r="AS19" s="179"/>
      <c r="AT19" s="176"/>
      <c r="AU19" s="177"/>
      <c r="AV19" s="178"/>
      <c r="AW19" s="141"/>
      <c r="AX19" s="142"/>
      <c r="BB19" s="279"/>
      <c r="BC19" s="280"/>
      <c r="BD19" s="280"/>
      <c r="BE19" s="280"/>
      <c r="BF19" s="280"/>
      <c r="BG19" s="280"/>
      <c r="BH19" s="280"/>
    </row>
    <row r="20" spans="1:60" ht="12" customHeight="1">
      <c r="A20" s="112">
        <v>3</v>
      </c>
      <c r="B20" s="160" t="s">
        <v>22</v>
      </c>
      <c r="C20" s="161"/>
      <c r="D20" s="162"/>
      <c r="E20" s="163">
        <f>IF(B21="","",VLOOKUP(B21,'基本情報入力シート'!$B$11:$C$60,2,0))</f>
      </c>
      <c r="F20" s="163"/>
      <c r="G20" s="163"/>
      <c r="H20" s="163"/>
      <c r="I20" s="163"/>
      <c r="J20" s="163"/>
      <c r="K20" s="163"/>
      <c r="L20" s="163"/>
      <c r="M20" s="163"/>
      <c r="N20" s="163"/>
      <c r="O20" s="164"/>
      <c r="P20" s="165"/>
      <c r="Q20" s="166"/>
      <c r="R20" s="166"/>
      <c r="S20" s="166"/>
      <c r="T20" s="166"/>
      <c r="U20" s="166"/>
      <c r="V20" s="166"/>
      <c r="W20" s="167"/>
      <c r="X20" s="168"/>
      <c r="Y20" s="145"/>
      <c r="Z20" s="145"/>
      <c r="AA20" s="145"/>
      <c r="AB20" s="145"/>
      <c r="AC20" s="147"/>
      <c r="AD20" s="149"/>
      <c r="AE20" s="150"/>
      <c r="AF20" s="150"/>
      <c r="AG20" s="150"/>
      <c r="AH20" s="150"/>
      <c r="AI20" s="150"/>
      <c r="AJ20" s="151"/>
      <c r="AK20" s="11"/>
      <c r="AL20" s="17"/>
      <c r="AM20" s="18"/>
      <c r="AN20" s="18"/>
      <c r="AO20" s="19"/>
      <c r="AP20" s="17"/>
      <c r="AQ20" s="18"/>
      <c r="AR20" s="18"/>
      <c r="AS20" s="20"/>
      <c r="AT20" s="155"/>
      <c r="AU20" s="156"/>
      <c r="AV20" s="157"/>
      <c r="AW20" s="141">
        <v>3</v>
      </c>
      <c r="AX20" s="142"/>
      <c r="BB20" s="279" t="e">
        <f>DATE(X20,Z20,AB20)</f>
        <v>#NUM!</v>
      </c>
      <c r="BC20" s="280" t="e">
        <f>TEXT(BB20,"YYYY/MM/DD")</f>
        <v>#NUM!</v>
      </c>
      <c r="BD20" s="280">
        <f>X20</f>
        <v>0</v>
      </c>
      <c r="BE20" s="280" t="e">
        <f>MID(BC20,6,2)</f>
        <v>#NUM!</v>
      </c>
      <c r="BF20" s="280" t="e">
        <f>MID(BC20,9,2)</f>
        <v>#NUM!</v>
      </c>
      <c r="BG20" s="280" t="e">
        <f>BD20&amp;BE20&amp;BF20</f>
        <v>#NUM!</v>
      </c>
      <c r="BH20" s="280">
        <f>IF(X20="",0,BG20*1)</f>
        <v>0</v>
      </c>
    </row>
    <row r="21" spans="1:60" ht="22.5" customHeight="1">
      <c r="A21" s="112"/>
      <c r="B21" s="180"/>
      <c r="C21" s="181"/>
      <c r="D21" s="181"/>
      <c r="E21" s="181"/>
      <c r="F21" s="181"/>
      <c r="G21" s="181"/>
      <c r="H21" s="181"/>
      <c r="I21" s="181"/>
      <c r="J21" s="181"/>
      <c r="K21" s="181"/>
      <c r="L21" s="181"/>
      <c r="M21" s="181"/>
      <c r="N21" s="181"/>
      <c r="O21" s="182"/>
      <c r="P21" s="183">
        <f>IF(B21="","",VLOOKUP(B21,'基本情報入力シート'!$B$11:$D$60,3,0))</f>
      </c>
      <c r="Q21" s="184"/>
      <c r="R21" s="184"/>
      <c r="S21" s="184"/>
      <c r="T21" s="184">
        <f>IF(B21="","",VLOOKUP(B21,'基本情報入力シート'!$B$11:$E$60,4,0))</f>
      </c>
      <c r="U21" s="184"/>
      <c r="V21" s="184"/>
      <c r="W21" s="185"/>
      <c r="X21" s="168"/>
      <c r="Y21" s="145"/>
      <c r="Z21" s="145"/>
      <c r="AA21" s="145"/>
      <c r="AB21" s="145"/>
      <c r="AC21" s="147"/>
      <c r="AD21" s="149"/>
      <c r="AE21" s="150"/>
      <c r="AF21" s="150"/>
      <c r="AG21" s="150"/>
      <c r="AH21" s="150"/>
      <c r="AI21" s="150"/>
      <c r="AJ21" s="151"/>
      <c r="AK21" s="11"/>
      <c r="AL21" s="179"/>
      <c r="AM21" s="179"/>
      <c r="AN21" s="179"/>
      <c r="AO21" s="179"/>
      <c r="AP21" s="179"/>
      <c r="AQ21" s="179"/>
      <c r="AR21" s="179"/>
      <c r="AS21" s="179"/>
      <c r="AT21" s="176"/>
      <c r="AU21" s="177"/>
      <c r="AV21" s="178"/>
      <c r="AW21" s="141"/>
      <c r="AX21" s="142"/>
      <c r="BB21" s="279"/>
      <c r="BC21" s="280"/>
      <c r="BD21" s="280"/>
      <c r="BE21" s="280"/>
      <c r="BF21" s="280"/>
      <c r="BG21" s="280"/>
      <c r="BH21" s="280"/>
    </row>
    <row r="22" spans="1:60" ht="12" customHeight="1">
      <c r="A22" s="112">
        <v>4</v>
      </c>
      <c r="B22" s="160" t="s">
        <v>22</v>
      </c>
      <c r="C22" s="161"/>
      <c r="D22" s="162"/>
      <c r="E22" s="163">
        <f>IF(B23="","",VLOOKUP(B23,'基本情報入力シート'!$B$11:$C$60,2,0))</f>
      </c>
      <c r="F22" s="163"/>
      <c r="G22" s="163"/>
      <c r="H22" s="163"/>
      <c r="I22" s="163"/>
      <c r="J22" s="163"/>
      <c r="K22" s="163"/>
      <c r="L22" s="163"/>
      <c r="M22" s="163"/>
      <c r="N22" s="163"/>
      <c r="O22" s="164"/>
      <c r="P22" s="165"/>
      <c r="Q22" s="166"/>
      <c r="R22" s="166"/>
      <c r="S22" s="166"/>
      <c r="T22" s="166"/>
      <c r="U22" s="166"/>
      <c r="V22" s="166"/>
      <c r="W22" s="167"/>
      <c r="X22" s="168"/>
      <c r="Y22" s="145"/>
      <c r="Z22" s="145"/>
      <c r="AA22" s="145"/>
      <c r="AB22" s="145"/>
      <c r="AC22" s="147"/>
      <c r="AD22" s="149"/>
      <c r="AE22" s="150"/>
      <c r="AF22" s="150"/>
      <c r="AG22" s="150"/>
      <c r="AH22" s="150"/>
      <c r="AI22" s="150"/>
      <c r="AJ22" s="151"/>
      <c r="AK22" s="11"/>
      <c r="AL22" s="17"/>
      <c r="AM22" s="18"/>
      <c r="AN22" s="18"/>
      <c r="AO22" s="19"/>
      <c r="AP22" s="17"/>
      <c r="AQ22" s="18"/>
      <c r="AR22" s="18"/>
      <c r="AS22" s="20"/>
      <c r="AT22" s="155"/>
      <c r="AU22" s="156"/>
      <c r="AV22" s="157"/>
      <c r="AW22" s="141">
        <v>3</v>
      </c>
      <c r="AX22" s="142"/>
      <c r="BB22" s="279" t="e">
        <f>DATE(X22,Z22,AB22)</f>
        <v>#NUM!</v>
      </c>
      <c r="BC22" s="280" t="e">
        <f>TEXT(BB22,"YYYY/MM/DD")</f>
        <v>#NUM!</v>
      </c>
      <c r="BD22" s="280">
        <f>X22</f>
        <v>0</v>
      </c>
      <c r="BE22" s="280" t="e">
        <f>MID(BC22,6,2)</f>
        <v>#NUM!</v>
      </c>
      <c r="BF22" s="280" t="e">
        <f>MID(BC22,9,2)</f>
        <v>#NUM!</v>
      </c>
      <c r="BG22" s="280" t="e">
        <f>BD22&amp;BE22&amp;BF22</f>
        <v>#NUM!</v>
      </c>
      <c r="BH22" s="280">
        <f>IF(X22="",0,BG22*1)</f>
        <v>0</v>
      </c>
    </row>
    <row r="23" spans="1:60" ht="22.5" customHeight="1">
      <c r="A23" s="112"/>
      <c r="B23" s="180"/>
      <c r="C23" s="181"/>
      <c r="D23" s="181"/>
      <c r="E23" s="181"/>
      <c r="F23" s="181"/>
      <c r="G23" s="181"/>
      <c r="H23" s="181"/>
      <c r="I23" s="181"/>
      <c r="J23" s="181"/>
      <c r="K23" s="181"/>
      <c r="L23" s="181"/>
      <c r="M23" s="181"/>
      <c r="N23" s="181"/>
      <c r="O23" s="182"/>
      <c r="P23" s="183">
        <f>IF(B23="","",VLOOKUP(B23,'基本情報入力シート'!$B$11:$D$60,3,0))</f>
      </c>
      <c r="Q23" s="184"/>
      <c r="R23" s="184"/>
      <c r="S23" s="184"/>
      <c r="T23" s="184">
        <f>IF(B23="","",VLOOKUP(B23,'基本情報入力シート'!$B$11:$E$60,4,0))</f>
      </c>
      <c r="U23" s="184"/>
      <c r="V23" s="184"/>
      <c r="W23" s="185"/>
      <c r="X23" s="168"/>
      <c r="Y23" s="145"/>
      <c r="Z23" s="145"/>
      <c r="AA23" s="145"/>
      <c r="AB23" s="145"/>
      <c r="AC23" s="147"/>
      <c r="AD23" s="149"/>
      <c r="AE23" s="150"/>
      <c r="AF23" s="150"/>
      <c r="AG23" s="150"/>
      <c r="AH23" s="150"/>
      <c r="AI23" s="150"/>
      <c r="AJ23" s="151"/>
      <c r="AK23" s="11"/>
      <c r="AL23" s="179"/>
      <c r="AM23" s="179"/>
      <c r="AN23" s="179"/>
      <c r="AO23" s="179"/>
      <c r="AP23" s="179"/>
      <c r="AQ23" s="179"/>
      <c r="AR23" s="179"/>
      <c r="AS23" s="179"/>
      <c r="AT23" s="176"/>
      <c r="AU23" s="177"/>
      <c r="AV23" s="178"/>
      <c r="AW23" s="141"/>
      <c r="AX23" s="142"/>
      <c r="BB23" s="279"/>
      <c r="BC23" s="280"/>
      <c r="BD23" s="280"/>
      <c r="BE23" s="280"/>
      <c r="BF23" s="280"/>
      <c r="BG23" s="280"/>
      <c r="BH23" s="280"/>
    </row>
    <row r="24" spans="1:60" ht="12" customHeight="1">
      <c r="A24" s="112">
        <v>5</v>
      </c>
      <c r="B24" s="160" t="s">
        <v>22</v>
      </c>
      <c r="C24" s="161"/>
      <c r="D24" s="162"/>
      <c r="E24" s="163">
        <f>IF(B25="","",VLOOKUP(B25,'基本情報入力シート'!$B$11:$C$60,2,0))</f>
      </c>
      <c r="F24" s="163"/>
      <c r="G24" s="163"/>
      <c r="H24" s="163"/>
      <c r="I24" s="163"/>
      <c r="J24" s="163"/>
      <c r="K24" s="163"/>
      <c r="L24" s="163"/>
      <c r="M24" s="163"/>
      <c r="N24" s="163"/>
      <c r="O24" s="164"/>
      <c r="P24" s="165"/>
      <c r="Q24" s="166"/>
      <c r="R24" s="166"/>
      <c r="S24" s="166"/>
      <c r="T24" s="166"/>
      <c r="U24" s="166"/>
      <c r="V24" s="166"/>
      <c r="W24" s="167"/>
      <c r="X24" s="168"/>
      <c r="Y24" s="145"/>
      <c r="Z24" s="145"/>
      <c r="AA24" s="145"/>
      <c r="AB24" s="145"/>
      <c r="AC24" s="147"/>
      <c r="AD24" s="149"/>
      <c r="AE24" s="150"/>
      <c r="AF24" s="150"/>
      <c r="AG24" s="150"/>
      <c r="AH24" s="150"/>
      <c r="AI24" s="150"/>
      <c r="AJ24" s="151"/>
      <c r="AK24" s="11"/>
      <c r="AL24" s="17"/>
      <c r="AM24" s="18"/>
      <c r="AN24" s="18"/>
      <c r="AO24" s="19"/>
      <c r="AP24" s="17"/>
      <c r="AQ24" s="18"/>
      <c r="AR24" s="18"/>
      <c r="AS24" s="20"/>
      <c r="AT24" s="155"/>
      <c r="AU24" s="156"/>
      <c r="AV24" s="157"/>
      <c r="AW24" s="141">
        <v>3</v>
      </c>
      <c r="AX24" s="142"/>
      <c r="BB24" s="279" t="e">
        <f>DATE(X24,Z24,AB24)</f>
        <v>#NUM!</v>
      </c>
      <c r="BC24" s="280" t="e">
        <f>TEXT(BB24,"YYYY/MM/DD")</f>
        <v>#NUM!</v>
      </c>
      <c r="BD24" s="280">
        <f>X24</f>
        <v>0</v>
      </c>
      <c r="BE24" s="280" t="e">
        <f>MID(BC24,6,2)</f>
        <v>#NUM!</v>
      </c>
      <c r="BF24" s="280" t="e">
        <f>MID(BC24,9,2)</f>
        <v>#NUM!</v>
      </c>
      <c r="BG24" s="280" t="e">
        <f>BD24&amp;BE24&amp;BF24</f>
        <v>#NUM!</v>
      </c>
      <c r="BH24" s="280">
        <f>IF(X24="",0,BG24*1)</f>
        <v>0</v>
      </c>
    </row>
    <row r="25" spans="1:60" ht="22.5" customHeight="1">
      <c r="A25" s="112"/>
      <c r="B25" s="180"/>
      <c r="C25" s="181"/>
      <c r="D25" s="181"/>
      <c r="E25" s="181"/>
      <c r="F25" s="181"/>
      <c r="G25" s="181"/>
      <c r="H25" s="181"/>
      <c r="I25" s="181"/>
      <c r="J25" s="181"/>
      <c r="K25" s="181"/>
      <c r="L25" s="181"/>
      <c r="M25" s="181"/>
      <c r="N25" s="181"/>
      <c r="O25" s="182"/>
      <c r="P25" s="183">
        <f>IF(B25="","",VLOOKUP(B25,'基本情報入力シート'!$B$11:$D$60,3,0))</f>
      </c>
      <c r="Q25" s="184"/>
      <c r="R25" s="184"/>
      <c r="S25" s="184"/>
      <c r="T25" s="184">
        <f>IF(B25="","",VLOOKUP(B25,'基本情報入力シート'!$B$11:$E$60,4,0))</f>
      </c>
      <c r="U25" s="184"/>
      <c r="V25" s="184"/>
      <c r="W25" s="185"/>
      <c r="X25" s="168"/>
      <c r="Y25" s="145"/>
      <c r="Z25" s="145"/>
      <c r="AA25" s="145"/>
      <c r="AB25" s="145"/>
      <c r="AC25" s="147"/>
      <c r="AD25" s="149"/>
      <c r="AE25" s="150"/>
      <c r="AF25" s="150"/>
      <c r="AG25" s="150"/>
      <c r="AH25" s="150"/>
      <c r="AI25" s="150"/>
      <c r="AJ25" s="151"/>
      <c r="AK25" s="11"/>
      <c r="AL25" s="179"/>
      <c r="AM25" s="179"/>
      <c r="AN25" s="179"/>
      <c r="AO25" s="179"/>
      <c r="AP25" s="179"/>
      <c r="AQ25" s="179"/>
      <c r="AR25" s="179"/>
      <c r="AS25" s="179"/>
      <c r="AT25" s="176"/>
      <c r="AU25" s="177"/>
      <c r="AV25" s="178"/>
      <c r="AW25" s="141"/>
      <c r="AX25" s="142"/>
      <c r="BB25" s="279"/>
      <c r="BC25" s="280"/>
      <c r="BD25" s="280"/>
      <c r="BE25" s="280"/>
      <c r="BF25" s="280"/>
      <c r="BG25" s="280"/>
      <c r="BH25" s="280"/>
    </row>
    <row r="26" spans="1:60" ht="12" customHeight="1">
      <c r="A26" s="112">
        <v>6</v>
      </c>
      <c r="B26" s="160" t="s">
        <v>22</v>
      </c>
      <c r="C26" s="161"/>
      <c r="D26" s="162"/>
      <c r="E26" s="163">
        <f>IF(B27="","",VLOOKUP(B27,'基本情報入力シート'!$B$11:$C$60,2,0))</f>
      </c>
      <c r="F26" s="163"/>
      <c r="G26" s="163"/>
      <c r="H26" s="163"/>
      <c r="I26" s="163"/>
      <c r="J26" s="163"/>
      <c r="K26" s="163"/>
      <c r="L26" s="163"/>
      <c r="M26" s="163"/>
      <c r="N26" s="163"/>
      <c r="O26" s="164"/>
      <c r="P26" s="165"/>
      <c r="Q26" s="166"/>
      <c r="R26" s="166"/>
      <c r="S26" s="166"/>
      <c r="T26" s="166"/>
      <c r="U26" s="166"/>
      <c r="V26" s="166"/>
      <c r="W26" s="167"/>
      <c r="X26" s="168"/>
      <c r="Y26" s="145"/>
      <c r="Z26" s="145"/>
      <c r="AA26" s="145"/>
      <c r="AB26" s="145"/>
      <c r="AC26" s="147"/>
      <c r="AD26" s="149"/>
      <c r="AE26" s="150"/>
      <c r="AF26" s="150"/>
      <c r="AG26" s="150"/>
      <c r="AH26" s="150"/>
      <c r="AI26" s="150"/>
      <c r="AJ26" s="151"/>
      <c r="AK26" s="11"/>
      <c r="AL26" s="17"/>
      <c r="AM26" s="18"/>
      <c r="AN26" s="18"/>
      <c r="AO26" s="19"/>
      <c r="AP26" s="17"/>
      <c r="AQ26" s="18"/>
      <c r="AR26" s="18"/>
      <c r="AS26" s="20"/>
      <c r="AT26" s="155"/>
      <c r="AU26" s="156"/>
      <c r="AV26" s="157"/>
      <c r="AW26" s="141">
        <v>3</v>
      </c>
      <c r="AX26" s="142"/>
      <c r="BB26" s="279" t="e">
        <f>DATE(X26,Z26,AB26)</f>
        <v>#NUM!</v>
      </c>
      <c r="BC26" s="280" t="e">
        <f>TEXT(BB26,"YYYY/MM/DD")</f>
        <v>#NUM!</v>
      </c>
      <c r="BD26" s="280">
        <f>X26</f>
        <v>0</v>
      </c>
      <c r="BE26" s="280" t="e">
        <f>MID(BC26,6,2)</f>
        <v>#NUM!</v>
      </c>
      <c r="BF26" s="280" t="e">
        <f>MID(BC26,9,2)</f>
        <v>#NUM!</v>
      </c>
      <c r="BG26" s="280" t="e">
        <f>BD26&amp;BE26&amp;BF26</f>
        <v>#NUM!</v>
      </c>
      <c r="BH26" s="280">
        <f>IF(X26="",0,BG26*1)</f>
        <v>0</v>
      </c>
    </row>
    <row r="27" spans="1:60" ht="22.5" customHeight="1">
      <c r="A27" s="112"/>
      <c r="B27" s="180"/>
      <c r="C27" s="181"/>
      <c r="D27" s="181"/>
      <c r="E27" s="181"/>
      <c r="F27" s="181"/>
      <c r="G27" s="181"/>
      <c r="H27" s="181"/>
      <c r="I27" s="181"/>
      <c r="J27" s="181"/>
      <c r="K27" s="181"/>
      <c r="L27" s="181"/>
      <c r="M27" s="181"/>
      <c r="N27" s="181"/>
      <c r="O27" s="182"/>
      <c r="P27" s="183">
        <f>IF(B27="","",VLOOKUP(B27,'基本情報入力シート'!$B$11:$D$60,3,0))</f>
      </c>
      <c r="Q27" s="184"/>
      <c r="R27" s="184"/>
      <c r="S27" s="184"/>
      <c r="T27" s="184">
        <f>IF(B27="","",VLOOKUP(B27,'基本情報入力シート'!$B$11:$E$60,4,0))</f>
      </c>
      <c r="U27" s="184"/>
      <c r="V27" s="184"/>
      <c r="W27" s="185"/>
      <c r="X27" s="168"/>
      <c r="Y27" s="145"/>
      <c r="Z27" s="145"/>
      <c r="AA27" s="145"/>
      <c r="AB27" s="145"/>
      <c r="AC27" s="147"/>
      <c r="AD27" s="149"/>
      <c r="AE27" s="150"/>
      <c r="AF27" s="150"/>
      <c r="AG27" s="150"/>
      <c r="AH27" s="150"/>
      <c r="AI27" s="150"/>
      <c r="AJ27" s="151"/>
      <c r="AK27" s="11"/>
      <c r="AL27" s="179"/>
      <c r="AM27" s="179"/>
      <c r="AN27" s="179"/>
      <c r="AO27" s="179"/>
      <c r="AP27" s="179"/>
      <c r="AQ27" s="179"/>
      <c r="AR27" s="179"/>
      <c r="AS27" s="179"/>
      <c r="AT27" s="176"/>
      <c r="AU27" s="177"/>
      <c r="AV27" s="178"/>
      <c r="AW27" s="141"/>
      <c r="AX27" s="142"/>
      <c r="BB27" s="279"/>
      <c r="BC27" s="280"/>
      <c r="BD27" s="280"/>
      <c r="BE27" s="280"/>
      <c r="BF27" s="280"/>
      <c r="BG27" s="280"/>
      <c r="BH27" s="280"/>
    </row>
    <row r="28" spans="1:60" ht="12" customHeight="1">
      <c r="A28" s="112">
        <v>7</v>
      </c>
      <c r="B28" s="160" t="s">
        <v>22</v>
      </c>
      <c r="C28" s="161"/>
      <c r="D28" s="162"/>
      <c r="E28" s="163">
        <f>IF(B29="","",VLOOKUP(B29,'基本情報入力シート'!$B$11:$C$60,2,0))</f>
      </c>
      <c r="F28" s="163"/>
      <c r="G28" s="163"/>
      <c r="H28" s="163"/>
      <c r="I28" s="163"/>
      <c r="J28" s="163"/>
      <c r="K28" s="163"/>
      <c r="L28" s="163"/>
      <c r="M28" s="163"/>
      <c r="N28" s="163"/>
      <c r="O28" s="164"/>
      <c r="P28" s="165"/>
      <c r="Q28" s="166"/>
      <c r="R28" s="166"/>
      <c r="S28" s="166"/>
      <c r="T28" s="166"/>
      <c r="U28" s="166"/>
      <c r="V28" s="166"/>
      <c r="W28" s="167"/>
      <c r="X28" s="168"/>
      <c r="Y28" s="145"/>
      <c r="Z28" s="145"/>
      <c r="AA28" s="145"/>
      <c r="AB28" s="145"/>
      <c r="AC28" s="147"/>
      <c r="AD28" s="149"/>
      <c r="AE28" s="150"/>
      <c r="AF28" s="150"/>
      <c r="AG28" s="150"/>
      <c r="AH28" s="150"/>
      <c r="AI28" s="150"/>
      <c r="AJ28" s="151"/>
      <c r="AK28" s="11"/>
      <c r="AL28" s="17"/>
      <c r="AM28" s="18"/>
      <c r="AN28" s="18"/>
      <c r="AO28" s="19"/>
      <c r="AP28" s="17"/>
      <c r="AQ28" s="18"/>
      <c r="AR28" s="18"/>
      <c r="AS28" s="20"/>
      <c r="AT28" s="155"/>
      <c r="AU28" s="156"/>
      <c r="AV28" s="157"/>
      <c r="AW28" s="141">
        <v>3</v>
      </c>
      <c r="AX28" s="142"/>
      <c r="BB28" s="279" t="e">
        <f>DATE(X28,Z28,AB28)</f>
        <v>#NUM!</v>
      </c>
      <c r="BC28" s="280" t="e">
        <f>TEXT(BB28,"YYYY/MM/DD")</f>
        <v>#NUM!</v>
      </c>
      <c r="BD28" s="280">
        <f>X28</f>
        <v>0</v>
      </c>
      <c r="BE28" s="280" t="e">
        <f>MID(BC28,6,2)</f>
        <v>#NUM!</v>
      </c>
      <c r="BF28" s="280" t="e">
        <f>MID(BC28,9,2)</f>
        <v>#NUM!</v>
      </c>
      <c r="BG28" s="280" t="e">
        <f>BD28&amp;BE28&amp;BF28</f>
        <v>#NUM!</v>
      </c>
      <c r="BH28" s="280">
        <f>IF(X28="",0,BG28*1)</f>
        <v>0</v>
      </c>
    </row>
    <row r="29" spans="1:60" ht="22.5" customHeight="1">
      <c r="A29" s="112"/>
      <c r="B29" s="180"/>
      <c r="C29" s="181"/>
      <c r="D29" s="181"/>
      <c r="E29" s="181"/>
      <c r="F29" s="181"/>
      <c r="G29" s="181"/>
      <c r="H29" s="181"/>
      <c r="I29" s="181"/>
      <c r="J29" s="181"/>
      <c r="K29" s="181"/>
      <c r="L29" s="181"/>
      <c r="M29" s="181"/>
      <c r="N29" s="181"/>
      <c r="O29" s="182"/>
      <c r="P29" s="183">
        <f>IF(B29="","",VLOOKUP(B29,'基本情報入力シート'!$B$11:$D$60,3,0))</f>
      </c>
      <c r="Q29" s="184"/>
      <c r="R29" s="184"/>
      <c r="S29" s="184"/>
      <c r="T29" s="184">
        <f>IF(B29="","",VLOOKUP(B29,'基本情報入力シート'!$B$11:$E$60,4,0))</f>
      </c>
      <c r="U29" s="184"/>
      <c r="V29" s="184"/>
      <c r="W29" s="185"/>
      <c r="X29" s="168"/>
      <c r="Y29" s="145"/>
      <c r="Z29" s="145"/>
      <c r="AA29" s="145"/>
      <c r="AB29" s="145"/>
      <c r="AC29" s="147"/>
      <c r="AD29" s="149"/>
      <c r="AE29" s="150"/>
      <c r="AF29" s="150"/>
      <c r="AG29" s="150"/>
      <c r="AH29" s="150"/>
      <c r="AI29" s="150"/>
      <c r="AJ29" s="151"/>
      <c r="AK29" s="11"/>
      <c r="AL29" s="179"/>
      <c r="AM29" s="179"/>
      <c r="AN29" s="179"/>
      <c r="AO29" s="179"/>
      <c r="AP29" s="179"/>
      <c r="AQ29" s="179"/>
      <c r="AR29" s="179"/>
      <c r="AS29" s="179"/>
      <c r="AT29" s="176"/>
      <c r="AU29" s="177"/>
      <c r="AV29" s="178"/>
      <c r="AW29" s="141"/>
      <c r="AX29" s="142"/>
      <c r="BB29" s="279"/>
      <c r="BC29" s="280"/>
      <c r="BD29" s="280"/>
      <c r="BE29" s="280"/>
      <c r="BF29" s="280"/>
      <c r="BG29" s="280"/>
      <c r="BH29" s="280"/>
    </row>
    <row r="30" spans="1:60" ht="12" customHeight="1">
      <c r="A30" s="112">
        <v>8</v>
      </c>
      <c r="B30" s="160" t="s">
        <v>22</v>
      </c>
      <c r="C30" s="161"/>
      <c r="D30" s="162"/>
      <c r="E30" s="163">
        <f>IF(B31="","",VLOOKUP(B31,'基本情報入力シート'!$B$11:$C$60,2,0))</f>
      </c>
      <c r="F30" s="163"/>
      <c r="G30" s="163"/>
      <c r="H30" s="163"/>
      <c r="I30" s="163"/>
      <c r="J30" s="163"/>
      <c r="K30" s="163"/>
      <c r="L30" s="163"/>
      <c r="M30" s="163"/>
      <c r="N30" s="163"/>
      <c r="O30" s="164"/>
      <c r="P30" s="165"/>
      <c r="Q30" s="166"/>
      <c r="R30" s="166"/>
      <c r="S30" s="166"/>
      <c r="T30" s="166"/>
      <c r="U30" s="166"/>
      <c r="V30" s="166"/>
      <c r="W30" s="167"/>
      <c r="X30" s="168"/>
      <c r="Y30" s="145"/>
      <c r="Z30" s="145"/>
      <c r="AA30" s="145"/>
      <c r="AB30" s="145"/>
      <c r="AC30" s="147"/>
      <c r="AD30" s="149"/>
      <c r="AE30" s="150"/>
      <c r="AF30" s="150"/>
      <c r="AG30" s="150"/>
      <c r="AH30" s="150"/>
      <c r="AI30" s="150"/>
      <c r="AJ30" s="151"/>
      <c r="AK30" s="11"/>
      <c r="AL30" s="17"/>
      <c r="AM30" s="18"/>
      <c r="AN30" s="18"/>
      <c r="AO30" s="19"/>
      <c r="AP30" s="17"/>
      <c r="AQ30" s="18"/>
      <c r="AR30" s="18"/>
      <c r="AS30" s="20"/>
      <c r="AT30" s="155"/>
      <c r="AU30" s="156"/>
      <c r="AV30" s="157"/>
      <c r="AW30" s="141">
        <v>3</v>
      </c>
      <c r="AX30" s="142"/>
      <c r="BB30" s="279" t="e">
        <f>DATE(X30,Z30,AB30)</f>
        <v>#NUM!</v>
      </c>
      <c r="BC30" s="280" t="e">
        <f>TEXT(BB30,"YYYY/MM/DD")</f>
        <v>#NUM!</v>
      </c>
      <c r="BD30" s="280">
        <f>X30</f>
        <v>0</v>
      </c>
      <c r="BE30" s="280" t="e">
        <f>MID(BC30,6,2)</f>
        <v>#NUM!</v>
      </c>
      <c r="BF30" s="280" t="e">
        <f>MID(BC30,9,2)</f>
        <v>#NUM!</v>
      </c>
      <c r="BG30" s="280" t="e">
        <f>BD30&amp;BE30&amp;BF30</f>
        <v>#NUM!</v>
      </c>
      <c r="BH30" s="280">
        <f>IF(X30="",0,BG30*1)</f>
        <v>0</v>
      </c>
    </row>
    <row r="31" spans="1:60" ht="22.5" customHeight="1">
      <c r="A31" s="112"/>
      <c r="B31" s="180"/>
      <c r="C31" s="181"/>
      <c r="D31" s="181"/>
      <c r="E31" s="181"/>
      <c r="F31" s="181"/>
      <c r="G31" s="181"/>
      <c r="H31" s="181"/>
      <c r="I31" s="181"/>
      <c r="J31" s="181"/>
      <c r="K31" s="181"/>
      <c r="L31" s="181"/>
      <c r="M31" s="181"/>
      <c r="N31" s="181"/>
      <c r="O31" s="182"/>
      <c r="P31" s="183">
        <f>IF(B31="","",VLOOKUP(B31,'基本情報入力シート'!$B$11:$D$60,3,0))</f>
      </c>
      <c r="Q31" s="184"/>
      <c r="R31" s="184"/>
      <c r="S31" s="184"/>
      <c r="T31" s="184">
        <f>IF(B31="","",VLOOKUP(B31,'基本情報入力シート'!$B$11:$E$60,4,0))</f>
      </c>
      <c r="U31" s="184"/>
      <c r="V31" s="184"/>
      <c r="W31" s="185"/>
      <c r="X31" s="168"/>
      <c r="Y31" s="145"/>
      <c r="Z31" s="145"/>
      <c r="AA31" s="145"/>
      <c r="AB31" s="145"/>
      <c r="AC31" s="147"/>
      <c r="AD31" s="149"/>
      <c r="AE31" s="150"/>
      <c r="AF31" s="150"/>
      <c r="AG31" s="150"/>
      <c r="AH31" s="150"/>
      <c r="AI31" s="150"/>
      <c r="AJ31" s="151"/>
      <c r="AK31" s="11"/>
      <c r="AL31" s="179"/>
      <c r="AM31" s="179"/>
      <c r="AN31" s="179"/>
      <c r="AO31" s="179"/>
      <c r="AP31" s="179"/>
      <c r="AQ31" s="179"/>
      <c r="AR31" s="179"/>
      <c r="AS31" s="179"/>
      <c r="AT31" s="176"/>
      <c r="AU31" s="177"/>
      <c r="AV31" s="178"/>
      <c r="AW31" s="141"/>
      <c r="AX31" s="142"/>
      <c r="BB31" s="279"/>
      <c r="BC31" s="280"/>
      <c r="BD31" s="280"/>
      <c r="BE31" s="280"/>
      <c r="BF31" s="280"/>
      <c r="BG31" s="280"/>
      <c r="BH31" s="280"/>
    </row>
    <row r="32" spans="1:60" ht="12" customHeight="1">
      <c r="A32" s="112">
        <v>9</v>
      </c>
      <c r="B32" s="160" t="s">
        <v>22</v>
      </c>
      <c r="C32" s="161"/>
      <c r="D32" s="162"/>
      <c r="E32" s="163">
        <f>IF(B33="","",VLOOKUP(B33,'基本情報入力シート'!$B$11:$C$60,2,0))</f>
      </c>
      <c r="F32" s="163"/>
      <c r="G32" s="163"/>
      <c r="H32" s="163"/>
      <c r="I32" s="163"/>
      <c r="J32" s="163"/>
      <c r="K32" s="163"/>
      <c r="L32" s="163"/>
      <c r="M32" s="163"/>
      <c r="N32" s="163"/>
      <c r="O32" s="164"/>
      <c r="P32" s="165"/>
      <c r="Q32" s="166"/>
      <c r="R32" s="166"/>
      <c r="S32" s="166"/>
      <c r="T32" s="166"/>
      <c r="U32" s="166"/>
      <c r="V32" s="166"/>
      <c r="W32" s="167"/>
      <c r="X32" s="168"/>
      <c r="Y32" s="145"/>
      <c r="Z32" s="145"/>
      <c r="AA32" s="145"/>
      <c r="AB32" s="145"/>
      <c r="AC32" s="147"/>
      <c r="AD32" s="149"/>
      <c r="AE32" s="150"/>
      <c r="AF32" s="150"/>
      <c r="AG32" s="150"/>
      <c r="AH32" s="150"/>
      <c r="AI32" s="150"/>
      <c r="AJ32" s="151"/>
      <c r="AK32" s="11"/>
      <c r="AL32" s="17"/>
      <c r="AM32" s="18"/>
      <c r="AN32" s="18"/>
      <c r="AO32" s="19"/>
      <c r="AP32" s="17"/>
      <c r="AQ32" s="18"/>
      <c r="AR32" s="18"/>
      <c r="AS32" s="20"/>
      <c r="AT32" s="155"/>
      <c r="AU32" s="156"/>
      <c r="AV32" s="157"/>
      <c r="AW32" s="141">
        <v>3</v>
      </c>
      <c r="AX32" s="142"/>
      <c r="BB32" s="279" t="e">
        <f>DATE(X32,Z32,AB32)</f>
        <v>#NUM!</v>
      </c>
      <c r="BC32" s="280" t="e">
        <f>TEXT(BB32,"YYYY/MM/DD")</f>
        <v>#NUM!</v>
      </c>
      <c r="BD32" s="280">
        <f>X32</f>
        <v>0</v>
      </c>
      <c r="BE32" s="280" t="e">
        <f>MID(BC32,6,2)</f>
        <v>#NUM!</v>
      </c>
      <c r="BF32" s="280" t="e">
        <f>MID(BC32,9,2)</f>
        <v>#NUM!</v>
      </c>
      <c r="BG32" s="280" t="e">
        <f>BD32&amp;BE32&amp;BF32</f>
        <v>#NUM!</v>
      </c>
      <c r="BH32" s="280">
        <f>IF(X32="",0,BG32*1)</f>
        <v>0</v>
      </c>
    </row>
    <row r="33" spans="1:60" ht="22.5" customHeight="1">
      <c r="A33" s="112"/>
      <c r="B33" s="180"/>
      <c r="C33" s="181"/>
      <c r="D33" s="181"/>
      <c r="E33" s="181"/>
      <c r="F33" s="181"/>
      <c r="G33" s="181"/>
      <c r="H33" s="181"/>
      <c r="I33" s="181"/>
      <c r="J33" s="181"/>
      <c r="K33" s="181"/>
      <c r="L33" s="181"/>
      <c r="M33" s="181"/>
      <c r="N33" s="181"/>
      <c r="O33" s="182"/>
      <c r="P33" s="183">
        <f>IF(B33="","",VLOOKUP(B33,'基本情報入力シート'!$B$11:$D$60,3,0))</f>
      </c>
      <c r="Q33" s="184"/>
      <c r="R33" s="184"/>
      <c r="S33" s="184"/>
      <c r="T33" s="184">
        <f>IF(B33="","",VLOOKUP(B33,'基本情報入力シート'!$B$11:$E$60,4,0))</f>
      </c>
      <c r="U33" s="184"/>
      <c r="V33" s="184"/>
      <c r="W33" s="185"/>
      <c r="X33" s="168"/>
      <c r="Y33" s="145"/>
      <c r="Z33" s="145"/>
      <c r="AA33" s="145"/>
      <c r="AB33" s="145"/>
      <c r="AC33" s="147"/>
      <c r="AD33" s="149"/>
      <c r="AE33" s="150"/>
      <c r="AF33" s="150"/>
      <c r="AG33" s="150"/>
      <c r="AH33" s="150"/>
      <c r="AI33" s="150"/>
      <c r="AJ33" s="151"/>
      <c r="AK33" s="11"/>
      <c r="AL33" s="179"/>
      <c r="AM33" s="179"/>
      <c r="AN33" s="179"/>
      <c r="AO33" s="179"/>
      <c r="AP33" s="179"/>
      <c r="AQ33" s="179"/>
      <c r="AR33" s="179"/>
      <c r="AS33" s="179"/>
      <c r="AT33" s="176"/>
      <c r="AU33" s="177"/>
      <c r="AV33" s="178"/>
      <c r="AW33" s="141"/>
      <c r="AX33" s="142"/>
      <c r="BB33" s="279"/>
      <c r="BC33" s="280"/>
      <c r="BD33" s="280"/>
      <c r="BE33" s="280"/>
      <c r="BF33" s="280"/>
      <c r="BG33" s="280"/>
      <c r="BH33" s="280"/>
    </row>
    <row r="34" spans="1:60" ht="12" customHeight="1">
      <c r="A34" s="112">
        <v>10</v>
      </c>
      <c r="B34" s="160" t="s">
        <v>22</v>
      </c>
      <c r="C34" s="161"/>
      <c r="D34" s="162"/>
      <c r="E34" s="163">
        <f>IF(B35="","",VLOOKUP(B35,'基本情報入力シート'!$B$11:$C$60,2,0))</f>
      </c>
      <c r="F34" s="163"/>
      <c r="G34" s="163"/>
      <c r="H34" s="163"/>
      <c r="I34" s="163"/>
      <c r="J34" s="163"/>
      <c r="K34" s="163"/>
      <c r="L34" s="163"/>
      <c r="M34" s="163"/>
      <c r="N34" s="163"/>
      <c r="O34" s="164"/>
      <c r="P34" s="165"/>
      <c r="Q34" s="166"/>
      <c r="R34" s="166"/>
      <c r="S34" s="166"/>
      <c r="T34" s="166"/>
      <c r="U34" s="166"/>
      <c r="V34" s="166"/>
      <c r="W34" s="167"/>
      <c r="X34" s="168"/>
      <c r="Y34" s="145"/>
      <c r="Z34" s="145"/>
      <c r="AA34" s="145"/>
      <c r="AB34" s="145"/>
      <c r="AC34" s="147"/>
      <c r="AD34" s="149"/>
      <c r="AE34" s="150"/>
      <c r="AF34" s="150"/>
      <c r="AG34" s="150"/>
      <c r="AH34" s="150"/>
      <c r="AI34" s="150"/>
      <c r="AJ34" s="151"/>
      <c r="AK34" s="11"/>
      <c r="AL34" s="17"/>
      <c r="AM34" s="18"/>
      <c r="AN34" s="18"/>
      <c r="AO34" s="19"/>
      <c r="AP34" s="17"/>
      <c r="AQ34" s="18"/>
      <c r="AR34" s="18"/>
      <c r="AS34" s="20"/>
      <c r="AT34" s="155"/>
      <c r="AU34" s="156"/>
      <c r="AV34" s="157"/>
      <c r="AW34" s="141">
        <v>3</v>
      </c>
      <c r="AX34" s="142"/>
      <c r="BB34" s="279" t="e">
        <f>DATE(X34,Z34,AB34)</f>
        <v>#NUM!</v>
      </c>
      <c r="BC34" s="280" t="e">
        <f>TEXT(BB34,"YYYY/MM/DD")</f>
        <v>#NUM!</v>
      </c>
      <c r="BD34" s="280">
        <f>X34</f>
        <v>0</v>
      </c>
      <c r="BE34" s="280" t="e">
        <f>MID(BC34,6,2)</f>
        <v>#NUM!</v>
      </c>
      <c r="BF34" s="280" t="e">
        <f>MID(BC34,9,2)</f>
        <v>#NUM!</v>
      </c>
      <c r="BG34" s="280" t="e">
        <f>BD34&amp;BE34&amp;BF34</f>
        <v>#NUM!</v>
      </c>
      <c r="BH34" s="280">
        <f>IF(X34="",0,BG34*1)</f>
        <v>0</v>
      </c>
    </row>
    <row r="35" spans="1:60" ht="22.5" customHeight="1">
      <c r="A35" s="112"/>
      <c r="B35" s="180"/>
      <c r="C35" s="181"/>
      <c r="D35" s="181"/>
      <c r="E35" s="181"/>
      <c r="F35" s="181"/>
      <c r="G35" s="181"/>
      <c r="H35" s="181"/>
      <c r="I35" s="181"/>
      <c r="J35" s="181"/>
      <c r="K35" s="181"/>
      <c r="L35" s="181"/>
      <c r="M35" s="181"/>
      <c r="N35" s="181"/>
      <c r="O35" s="182"/>
      <c r="P35" s="183">
        <f>IF(B35="","",VLOOKUP(B35,'基本情報入力シート'!$B$11:$D$60,3,0))</f>
      </c>
      <c r="Q35" s="184"/>
      <c r="R35" s="184"/>
      <c r="S35" s="184"/>
      <c r="T35" s="184">
        <f>IF(B35="","",VLOOKUP(B35,'基本情報入力シート'!$B$11:$E$60,4,0))</f>
      </c>
      <c r="U35" s="184"/>
      <c r="V35" s="184"/>
      <c r="W35" s="185"/>
      <c r="X35" s="168"/>
      <c r="Y35" s="145"/>
      <c r="Z35" s="145"/>
      <c r="AA35" s="145"/>
      <c r="AB35" s="145"/>
      <c r="AC35" s="147"/>
      <c r="AD35" s="149"/>
      <c r="AE35" s="150"/>
      <c r="AF35" s="150"/>
      <c r="AG35" s="150"/>
      <c r="AH35" s="150"/>
      <c r="AI35" s="150"/>
      <c r="AJ35" s="151"/>
      <c r="AK35" s="11"/>
      <c r="AL35" s="179"/>
      <c r="AM35" s="179"/>
      <c r="AN35" s="179"/>
      <c r="AO35" s="179"/>
      <c r="AP35" s="179"/>
      <c r="AQ35" s="179"/>
      <c r="AR35" s="179"/>
      <c r="AS35" s="179"/>
      <c r="AT35" s="176"/>
      <c r="AU35" s="177"/>
      <c r="AV35" s="178"/>
      <c r="AW35" s="141"/>
      <c r="AX35" s="142"/>
      <c r="BB35" s="279"/>
      <c r="BC35" s="280"/>
      <c r="BD35" s="280"/>
      <c r="BE35" s="280"/>
      <c r="BF35" s="280"/>
      <c r="BG35" s="280"/>
      <c r="BH35" s="280"/>
    </row>
    <row r="36" spans="1:60" ht="12" customHeight="1">
      <c r="A36" s="112">
        <v>11</v>
      </c>
      <c r="B36" s="160" t="s">
        <v>22</v>
      </c>
      <c r="C36" s="161"/>
      <c r="D36" s="162"/>
      <c r="E36" s="163">
        <f>IF(B37="","",VLOOKUP(B37,'基本情報入力シート'!$B$11:$C$60,2,0))</f>
      </c>
      <c r="F36" s="163"/>
      <c r="G36" s="163"/>
      <c r="H36" s="163"/>
      <c r="I36" s="163"/>
      <c r="J36" s="163"/>
      <c r="K36" s="163"/>
      <c r="L36" s="163"/>
      <c r="M36" s="163"/>
      <c r="N36" s="163"/>
      <c r="O36" s="164"/>
      <c r="P36" s="165"/>
      <c r="Q36" s="166"/>
      <c r="R36" s="166"/>
      <c r="S36" s="166"/>
      <c r="T36" s="166"/>
      <c r="U36" s="166"/>
      <c r="V36" s="166"/>
      <c r="W36" s="167"/>
      <c r="X36" s="168"/>
      <c r="Y36" s="145"/>
      <c r="Z36" s="145"/>
      <c r="AA36" s="145"/>
      <c r="AB36" s="145"/>
      <c r="AC36" s="147"/>
      <c r="AD36" s="149"/>
      <c r="AE36" s="150"/>
      <c r="AF36" s="150"/>
      <c r="AG36" s="150"/>
      <c r="AH36" s="150"/>
      <c r="AI36" s="150"/>
      <c r="AJ36" s="151"/>
      <c r="AK36" s="11"/>
      <c r="AL36" s="17"/>
      <c r="AM36" s="18"/>
      <c r="AN36" s="18"/>
      <c r="AO36" s="19"/>
      <c r="AP36" s="17"/>
      <c r="AQ36" s="18"/>
      <c r="AR36" s="18"/>
      <c r="AS36" s="20"/>
      <c r="AT36" s="155"/>
      <c r="AU36" s="156"/>
      <c r="AV36" s="157"/>
      <c r="AW36" s="141">
        <v>3</v>
      </c>
      <c r="AX36" s="142"/>
      <c r="BB36" s="279" t="e">
        <f>DATE(X36,Z36,AB36)</f>
        <v>#NUM!</v>
      </c>
      <c r="BC36" s="280" t="e">
        <f>TEXT(BB36,"YYYY/MM/DD")</f>
        <v>#NUM!</v>
      </c>
      <c r="BD36" s="280">
        <f>X36</f>
        <v>0</v>
      </c>
      <c r="BE36" s="280" t="e">
        <f>MID(BC36,6,2)</f>
        <v>#NUM!</v>
      </c>
      <c r="BF36" s="280" t="e">
        <f>MID(BC36,9,2)</f>
        <v>#NUM!</v>
      </c>
      <c r="BG36" s="280" t="e">
        <f>BD36&amp;BE36&amp;BF36</f>
        <v>#NUM!</v>
      </c>
      <c r="BH36" s="280">
        <f>IF(X36="",0,BG36*1)</f>
        <v>0</v>
      </c>
    </row>
    <row r="37" spans="1:60" ht="22.5" customHeight="1">
      <c r="A37" s="112"/>
      <c r="B37" s="180"/>
      <c r="C37" s="181"/>
      <c r="D37" s="181"/>
      <c r="E37" s="181"/>
      <c r="F37" s="181"/>
      <c r="G37" s="181"/>
      <c r="H37" s="181"/>
      <c r="I37" s="181"/>
      <c r="J37" s="181"/>
      <c r="K37" s="181"/>
      <c r="L37" s="181"/>
      <c r="M37" s="181"/>
      <c r="N37" s="181"/>
      <c r="O37" s="182"/>
      <c r="P37" s="183">
        <f>IF(B37="","",VLOOKUP(B37,'基本情報入力シート'!$B$11:$D$60,3,0))</f>
      </c>
      <c r="Q37" s="184"/>
      <c r="R37" s="184"/>
      <c r="S37" s="184"/>
      <c r="T37" s="184">
        <f>IF(B37="","",VLOOKUP(B37,'基本情報入力シート'!$B$11:$E$60,4,0))</f>
      </c>
      <c r="U37" s="184"/>
      <c r="V37" s="184"/>
      <c r="W37" s="185"/>
      <c r="X37" s="168"/>
      <c r="Y37" s="145"/>
      <c r="Z37" s="145"/>
      <c r="AA37" s="145"/>
      <c r="AB37" s="145"/>
      <c r="AC37" s="147"/>
      <c r="AD37" s="149"/>
      <c r="AE37" s="150"/>
      <c r="AF37" s="150"/>
      <c r="AG37" s="150"/>
      <c r="AH37" s="150"/>
      <c r="AI37" s="150"/>
      <c r="AJ37" s="151"/>
      <c r="AK37" s="11"/>
      <c r="AL37" s="179"/>
      <c r="AM37" s="179"/>
      <c r="AN37" s="179"/>
      <c r="AO37" s="179"/>
      <c r="AP37" s="179"/>
      <c r="AQ37" s="179"/>
      <c r="AR37" s="179"/>
      <c r="AS37" s="179"/>
      <c r="AT37" s="176"/>
      <c r="AU37" s="177"/>
      <c r="AV37" s="178"/>
      <c r="AW37" s="141"/>
      <c r="AX37" s="142"/>
      <c r="BB37" s="279"/>
      <c r="BC37" s="280"/>
      <c r="BD37" s="280"/>
      <c r="BE37" s="280"/>
      <c r="BF37" s="280"/>
      <c r="BG37" s="280"/>
      <c r="BH37" s="280"/>
    </row>
    <row r="38" spans="1:60" ht="12" customHeight="1">
      <c r="A38" s="112">
        <v>12</v>
      </c>
      <c r="B38" s="160" t="s">
        <v>22</v>
      </c>
      <c r="C38" s="161"/>
      <c r="D38" s="162"/>
      <c r="E38" s="163">
        <f>IF(B39="","",VLOOKUP(B39,'基本情報入力シート'!$B$11:$C$60,2,0))</f>
      </c>
      <c r="F38" s="163"/>
      <c r="G38" s="163"/>
      <c r="H38" s="163"/>
      <c r="I38" s="163"/>
      <c r="J38" s="163"/>
      <c r="K38" s="163"/>
      <c r="L38" s="163"/>
      <c r="M38" s="163"/>
      <c r="N38" s="163"/>
      <c r="O38" s="164"/>
      <c r="P38" s="165"/>
      <c r="Q38" s="166"/>
      <c r="R38" s="166"/>
      <c r="S38" s="166"/>
      <c r="T38" s="166"/>
      <c r="U38" s="166"/>
      <c r="V38" s="166"/>
      <c r="W38" s="167"/>
      <c r="X38" s="168"/>
      <c r="Y38" s="145"/>
      <c r="Z38" s="145"/>
      <c r="AA38" s="145"/>
      <c r="AB38" s="145"/>
      <c r="AC38" s="147"/>
      <c r="AD38" s="149"/>
      <c r="AE38" s="150"/>
      <c r="AF38" s="150"/>
      <c r="AG38" s="150"/>
      <c r="AH38" s="150"/>
      <c r="AI38" s="150"/>
      <c r="AJ38" s="151"/>
      <c r="AK38" s="11"/>
      <c r="AL38" s="17"/>
      <c r="AM38" s="18"/>
      <c r="AN38" s="18"/>
      <c r="AO38" s="19"/>
      <c r="AP38" s="17"/>
      <c r="AQ38" s="18"/>
      <c r="AR38" s="18"/>
      <c r="AS38" s="20"/>
      <c r="AT38" s="155"/>
      <c r="AU38" s="156"/>
      <c r="AV38" s="157"/>
      <c r="AW38" s="141">
        <v>3</v>
      </c>
      <c r="AX38" s="142"/>
      <c r="BB38" s="279" t="e">
        <f>DATE(X38,Z38,AB38)</f>
        <v>#NUM!</v>
      </c>
      <c r="BC38" s="280" t="e">
        <f>TEXT(BB38,"YYYY/MM/DD")</f>
        <v>#NUM!</v>
      </c>
      <c r="BD38" s="280">
        <f>X38</f>
        <v>0</v>
      </c>
      <c r="BE38" s="280" t="e">
        <f>MID(BC38,6,2)</f>
        <v>#NUM!</v>
      </c>
      <c r="BF38" s="280" t="e">
        <f>MID(BC38,9,2)</f>
        <v>#NUM!</v>
      </c>
      <c r="BG38" s="280" t="e">
        <f>BD38&amp;BE38&amp;BF38</f>
        <v>#NUM!</v>
      </c>
      <c r="BH38" s="280">
        <f>IF(X38="",0,BG38*1)</f>
        <v>0</v>
      </c>
    </row>
    <row r="39" spans="1:60" ht="22.5" customHeight="1">
      <c r="A39" s="112"/>
      <c r="B39" s="180"/>
      <c r="C39" s="181"/>
      <c r="D39" s="181"/>
      <c r="E39" s="181"/>
      <c r="F39" s="181"/>
      <c r="G39" s="181"/>
      <c r="H39" s="181"/>
      <c r="I39" s="181"/>
      <c r="J39" s="181"/>
      <c r="K39" s="181"/>
      <c r="L39" s="181"/>
      <c r="M39" s="181"/>
      <c r="N39" s="181"/>
      <c r="O39" s="182"/>
      <c r="P39" s="183">
        <f>IF(B39="","",VLOOKUP(B39,'基本情報入力シート'!$B$11:$D$60,3,0))</f>
      </c>
      <c r="Q39" s="184"/>
      <c r="R39" s="184"/>
      <c r="S39" s="184"/>
      <c r="T39" s="184">
        <f>IF(B39="","",VLOOKUP(B39,'基本情報入力シート'!$B$11:$E$60,4,0))</f>
      </c>
      <c r="U39" s="184"/>
      <c r="V39" s="184"/>
      <c r="W39" s="185"/>
      <c r="X39" s="168"/>
      <c r="Y39" s="145"/>
      <c r="Z39" s="145"/>
      <c r="AA39" s="145"/>
      <c r="AB39" s="145"/>
      <c r="AC39" s="147"/>
      <c r="AD39" s="149"/>
      <c r="AE39" s="150"/>
      <c r="AF39" s="150"/>
      <c r="AG39" s="150"/>
      <c r="AH39" s="150"/>
      <c r="AI39" s="150"/>
      <c r="AJ39" s="151"/>
      <c r="AK39" s="11"/>
      <c r="AL39" s="179"/>
      <c r="AM39" s="179"/>
      <c r="AN39" s="179"/>
      <c r="AO39" s="179"/>
      <c r="AP39" s="179"/>
      <c r="AQ39" s="179"/>
      <c r="AR39" s="179"/>
      <c r="AS39" s="179"/>
      <c r="AT39" s="176"/>
      <c r="AU39" s="177"/>
      <c r="AV39" s="178"/>
      <c r="AW39" s="141"/>
      <c r="AX39" s="142"/>
      <c r="BB39" s="279"/>
      <c r="BC39" s="280"/>
      <c r="BD39" s="280"/>
      <c r="BE39" s="280"/>
      <c r="BF39" s="280"/>
      <c r="BG39" s="280"/>
      <c r="BH39" s="280"/>
    </row>
    <row r="40" spans="1:60" ht="12" customHeight="1">
      <c r="A40" s="112">
        <v>13</v>
      </c>
      <c r="B40" s="160" t="s">
        <v>22</v>
      </c>
      <c r="C40" s="161"/>
      <c r="D40" s="162"/>
      <c r="E40" s="163">
        <f>IF(B41="","",VLOOKUP(B41,'基本情報入力シート'!$B$11:$C$60,2,0))</f>
      </c>
      <c r="F40" s="163"/>
      <c r="G40" s="163"/>
      <c r="H40" s="163"/>
      <c r="I40" s="163"/>
      <c r="J40" s="163"/>
      <c r="K40" s="163"/>
      <c r="L40" s="163"/>
      <c r="M40" s="163"/>
      <c r="N40" s="163"/>
      <c r="O40" s="164"/>
      <c r="P40" s="165"/>
      <c r="Q40" s="166"/>
      <c r="R40" s="166"/>
      <c r="S40" s="166"/>
      <c r="T40" s="166"/>
      <c r="U40" s="166"/>
      <c r="V40" s="166"/>
      <c r="W40" s="167"/>
      <c r="X40" s="168"/>
      <c r="Y40" s="145"/>
      <c r="Z40" s="145"/>
      <c r="AA40" s="145"/>
      <c r="AB40" s="145"/>
      <c r="AC40" s="147"/>
      <c r="AD40" s="149"/>
      <c r="AE40" s="150"/>
      <c r="AF40" s="150"/>
      <c r="AG40" s="150"/>
      <c r="AH40" s="150"/>
      <c r="AI40" s="150"/>
      <c r="AJ40" s="151"/>
      <c r="AK40" s="11"/>
      <c r="AL40" s="17"/>
      <c r="AM40" s="18"/>
      <c r="AN40" s="18"/>
      <c r="AO40" s="19"/>
      <c r="AP40" s="17"/>
      <c r="AQ40" s="18"/>
      <c r="AR40" s="18"/>
      <c r="AS40" s="20"/>
      <c r="AT40" s="155"/>
      <c r="AU40" s="156"/>
      <c r="AV40" s="157"/>
      <c r="AW40" s="141">
        <v>3</v>
      </c>
      <c r="AX40" s="142"/>
      <c r="BB40" s="279" t="e">
        <f>DATE(X40,Z40,AB40)</f>
        <v>#NUM!</v>
      </c>
      <c r="BC40" s="280" t="e">
        <f>TEXT(BB40,"YYYY/MM/DD")</f>
        <v>#NUM!</v>
      </c>
      <c r="BD40" s="280">
        <f>X40</f>
        <v>0</v>
      </c>
      <c r="BE40" s="280" t="e">
        <f>MID(BC40,6,2)</f>
        <v>#NUM!</v>
      </c>
      <c r="BF40" s="280" t="e">
        <f>MID(BC40,9,2)</f>
        <v>#NUM!</v>
      </c>
      <c r="BG40" s="280" t="e">
        <f>BD40&amp;BE40&amp;BF40</f>
        <v>#NUM!</v>
      </c>
      <c r="BH40" s="280">
        <f>IF(X40="",0,BG40*1)</f>
        <v>0</v>
      </c>
    </row>
    <row r="41" spans="1:60" ht="22.5" customHeight="1">
      <c r="A41" s="112"/>
      <c r="B41" s="180"/>
      <c r="C41" s="181"/>
      <c r="D41" s="181"/>
      <c r="E41" s="181"/>
      <c r="F41" s="181"/>
      <c r="G41" s="181"/>
      <c r="H41" s="181"/>
      <c r="I41" s="181"/>
      <c r="J41" s="181"/>
      <c r="K41" s="181"/>
      <c r="L41" s="181"/>
      <c r="M41" s="181"/>
      <c r="N41" s="181"/>
      <c r="O41" s="182"/>
      <c r="P41" s="183">
        <f>IF(B41="","",VLOOKUP(B41,'基本情報入力シート'!$B$11:$D$60,3,0))</f>
      </c>
      <c r="Q41" s="184"/>
      <c r="R41" s="184"/>
      <c r="S41" s="184"/>
      <c r="T41" s="184">
        <f>IF(B41="","",VLOOKUP(B41,'基本情報入力シート'!$B$11:$E$60,4,0))</f>
      </c>
      <c r="U41" s="184"/>
      <c r="V41" s="184"/>
      <c r="W41" s="185"/>
      <c r="X41" s="168"/>
      <c r="Y41" s="145"/>
      <c r="Z41" s="145"/>
      <c r="AA41" s="145"/>
      <c r="AB41" s="145"/>
      <c r="AC41" s="147"/>
      <c r="AD41" s="149"/>
      <c r="AE41" s="150"/>
      <c r="AF41" s="150"/>
      <c r="AG41" s="150"/>
      <c r="AH41" s="150"/>
      <c r="AI41" s="150"/>
      <c r="AJ41" s="151"/>
      <c r="AK41" s="11"/>
      <c r="AL41" s="179"/>
      <c r="AM41" s="179"/>
      <c r="AN41" s="179"/>
      <c r="AO41" s="179"/>
      <c r="AP41" s="179"/>
      <c r="AQ41" s="179"/>
      <c r="AR41" s="179"/>
      <c r="AS41" s="179"/>
      <c r="AT41" s="176"/>
      <c r="AU41" s="177"/>
      <c r="AV41" s="178"/>
      <c r="AW41" s="141"/>
      <c r="AX41" s="142"/>
      <c r="BB41" s="279"/>
      <c r="BC41" s="280"/>
      <c r="BD41" s="280"/>
      <c r="BE41" s="280"/>
      <c r="BF41" s="280"/>
      <c r="BG41" s="280"/>
      <c r="BH41" s="280"/>
    </row>
    <row r="42" spans="1:60" ht="12" customHeight="1">
      <c r="A42" s="112">
        <v>14</v>
      </c>
      <c r="B42" s="160" t="s">
        <v>22</v>
      </c>
      <c r="C42" s="161"/>
      <c r="D42" s="162"/>
      <c r="E42" s="163">
        <f>IF(B43="","",VLOOKUP(B43,'基本情報入力シート'!$B$11:$C$60,2,0))</f>
      </c>
      <c r="F42" s="163"/>
      <c r="G42" s="163"/>
      <c r="H42" s="163"/>
      <c r="I42" s="163"/>
      <c r="J42" s="163"/>
      <c r="K42" s="163"/>
      <c r="L42" s="163"/>
      <c r="M42" s="163"/>
      <c r="N42" s="163"/>
      <c r="O42" s="164"/>
      <c r="P42" s="165"/>
      <c r="Q42" s="166"/>
      <c r="R42" s="166"/>
      <c r="S42" s="166"/>
      <c r="T42" s="166"/>
      <c r="U42" s="166"/>
      <c r="V42" s="166"/>
      <c r="W42" s="167"/>
      <c r="X42" s="168"/>
      <c r="Y42" s="145"/>
      <c r="Z42" s="145"/>
      <c r="AA42" s="145"/>
      <c r="AB42" s="145"/>
      <c r="AC42" s="147"/>
      <c r="AD42" s="149"/>
      <c r="AE42" s="150"/>
      <c r="AF42" s="150"/>
      <c r="AG42" s="150"/>
      <c r="AH42" s="150"/>
      <c r="AI42" s="150"/>
      <c r="AJ42" s="151"/>
      <c r="AK42" s="11"/>
      <c r="AL42" s="17"/>
      <c r="AM42" s="18"/>
      <c r="AN42" s="18"/>
      <c r="AO42" s="19"/>
      <c r="AP42" s="17"/>
      <c r="AQ42" s="18"/>
      <c r="AR42" s="18"/>
      <c r="AS42" s="20"/>
      <c r="AT42" s="155"/>
      <c r="AU42" s="156"/>
      <c r="AV42" s="157"/>
      <c r="AW42" s="141">
        <v>3</v>
      </c>
      <c r="AX42" s="142"/>
      <c r="BB42" s="279" t="e">
        <f>DATE(X42,Z42,AB42)</f>
        <v>#NUM!</v>
      </c>
      <c r="BC42" s="280" t="e">
        <f>TEXT(BB42,"YYYY/MM/DD")</f>
        <v>#NUM!</v>
      </c>
      <c r="BD42" s="280">
        <f>X42</f>
        <v>0</v>
      </c>
      <c r="BE42" s="280" t="e">
        <f>MID(BC42,6,2)</f>
        <v>#NUM!</v>
      </c>
      <c r="BF42" s="280" t="e">
        <f>MID(BC42,9,2)</f>
        <v>#NUM!</v>
      </c>
      <c r="BG42" s="280" t="e">
        <f>BD42&amp;BE42&amp;BF42</f>
        <v>#NUM!</v>
      </c>
      <c r="BH42" s="280">
        <f>IF(X42="",0,BG42*1)</f>
        <v>0</v>
      </c>
    </row>
    <row r="43" spans="1:60" ht="22.5" customHeight="1">
      <c r="A43" s="112"/>
      <c r="B43" s="180"/>
      <c r="C43" s="181"/>
      <c r="D43" s="181"/>
      <c r="E43" s="181"/>
      <c r="F43" s="181"/>
      <c r="G43" s="181"/>
      <c r="H43" s="181"/>
      <c r="I43" s="181"/>
      <c r="J43" s="181"/>
      <c r="K43" s="181"/>
      <c r="L43" s="181"/>
      <c r="M43" s="181"/>
      <c r="N43" s="181"/>
      <c r="O43" s="182"/>
      <c r="P43" s="183">
        <f>IF(B43="","",VLOOKUP(B43,'基本情報入力シート'!$B$11:$D$60,3,0))</f>
      </c>
      <c r="Q43" s="184"/>
      <c r="R43" s="184"/>
      <c r="S43" s="184"/>
      <c r="T43" s="184">
        <f>IF(B43="","",VLOOKUP(B43,'基本情報入力シート'!$B$11:$E$60,4,0))</f>
      </c>
      <c r="U43" s="184"/>
      <c r="V43" s="184"/>
      <c r="W43" s="185"/>
      <c r="X43" s="168"/>
      <c r="Y43" s="145"/>
      <c r="Z43" s="145"/>
      <c r="AA43" s="145"/>
      <c r="AB43" s="145"/>
      <c r="AC43" s="147"/>
      <c r="AD43" s="149"/>
      <c r="AE43" s="150"/>
      <c r="AF43" s="150"/>
      <c r="AG43" s="150"/>
      <c r="AH43" s="150"/>
      <c r="AI43" s="150"/>
      <c r="AJ43" s="151"/>
      <c r="AK43" s="11"/>
      <c r="AL43" s="179"/>
      <c r="AM43" s="179"/>
      <c r="AN43" s="179"/>
      <c r="AO43" s="179"/>
      <c r="AP43" s="179"/>
      <c r="AQ43" s="179"/>
      <c r="AR43" s="179"/>
      <c r="AS43" s="179"/>
      <c r="AT43" s="176"/>
      <c r="AU43" s="177"/>
      <c r="AV43" s="178"/>
      <c r="AW43" s="141"/>
      <c r="AX43" s="142"/>
      <c r="BB43" s="279"/>
      <c r="BC43" s="280"/>
      <c r="BD43" s="280"/>
      <c r="BE43" s="280"/>
      <c r="BF43" s="280"/>
      <c r="BG43" s="280"/>
      <c r="BH43" s="280"/>
    </row>
    <row r="44" spans="1:60" ht="12" customHeight="1">
      <c r="A44" s="112">
        <v>15</v>
      </c>
      <c r="B44" s="160" t="s">
        <v>22</v>
      </c>
      <c r="C44" s="161"/>
      <c r="D44" s="162"/>
      <c r="E44" s="163">
        <f>IF(B45="","",VLOOKUP(B45,'基本情報入力シート'!$B$11:$C$60,2,0))</f>
      </c>
      <c r="F44" s="163"/>
      <c r="G44" s="163"/>
      <c r="H44" s="163"/>
      <c r="I44" s="163"/>
      <c r="J44" s="163"/>
      <c r="K44" s="163"/>
      <c r="L44" s="163"/>
      <c r="M44" s="163"/>
      <c r="N44" s="163"/>
      <c r="O44" s="164"/>
      <c r="P44" s="165"/>
      <c r="Q44" s="166"/>
      <c r="R44" s="166"/>
      <c r="S44" s="166"/>
      <c r="T44" s="166"/>
      <c r="U44" s="166"/>
      <c r="V44" s="166"/>
      <c r="W44" s="167"/>
      <c r="X44" s="168"/>
      <c r="Y44" s="145"/>
      <c r="Z44" s="145"/>
      <c r="AA44" s="145"/>
      <c r="AB44" s="145"/>
      <c r="AC44" s="147"/>
      <c r="AD44" s="149"/>
      <c r="AE44" s="150"/>
      <c r="AF44" s="150"/>
      <c r="AG44" s="150"/>
      <c r="AH44" s="150"/>
      <c r="AI44" s="150"/>
      <c r="AJ44" s="151"/>
      <c r="AK44" s="11"/>
      <c r="AL44" s="17"/>
      <c r="AM44" s="18"/>
      <c r="AN44" s="18"/>
      <c r="AO44" s="19"/>
      <c r="AP44" s="17"/>
      <c r="AQ44" s="18"/>
      <c r="AR44" s="18"/>
      <c r="AS44" s="20"/>
      <c r="AT44" s="155"/>
      <c r="AU44" s="156"/>
      <c r="AV44" s="157"/>
      <c r="AW44" s="141">
        <v>3</v>
      </c>
      <c r="AX44" s="142"/>
      <c r="BB44" s="279" t="e">
        <f>DATE(X44,Z44,AB44)</f>
        <v>#NUM!</v>
      </c>
      <c r="BC44" s="280" t="e">
        <f>TEXT(BB44,"YYYY/MM/DD")</f>
        <v>#NUM!</v>
      </c>
      <c r="BD44" s="280">
        <f>X44</f>
        <v>0</v>
      </c>
      <c r="BE44" s="280" t="e">
        <f>MID(BC44,6,2)</f>
        <v>#NUM!</v>
      </c>
      <c r="BF44" s="280" t="e">
        <f>MID(BC44,9,2)</f>
        <v>#NUM!</v>
      </c>
      <c r="BG44" s="280" t="e">
        <f>BD44&amp;BE44&amp;BF44</f>
        <v>#NUM!</v>
      </c>
      <c r="BH44" s="280">
        <f>IF(X44="",0,BG44*1)</f>
        <v>0</v>
      </c>
    </row>
    <row r="45" spans="1:60" ht="22.5" customHeight="1">
      <c r="A45" s="90"/>
      <c r="B45" s="170"/>
      <c r="C45" s="171"/>
      <c r="D45" s="171"/>
      <c r="E45" s="171"/>
      <c r="F45" s="171"/>
      <c r="G45" s="171"/>
      <c r="H45" s="171"/>
      <c r="I45" s="171"/>
      <c r="J45" s="171"/>
      <c r="K45" s="171"/>
      <c r="L45" s="171"/>
      <c r="M45" s="171"/>
      <c r="N45" s="171"/>
      <c r="O45" s="172"/>
      <c r="P45" s="173">
        <f>IF(B45="","",VLOOKUP(B45,'基本情報入力シート'!$B$11:$D$60,3,0))</f>
      </c>
      <c r="Q45" s="174"/>
      <c r="R45" s="174"/>
      <c r="S45" s="174"/>
      <c r="T45" s="174">
        <f>IF(B45="","",VLOOKUP(B45,'基本情報入力シート'!$B$11:$E$60,4,0))</f>
      </c>
      <c r="U45" s="174"/>
      <c r="V45" s="174"/>
      <c r="W45" s="175"/>
      <c r="X45" s="169"/>
      <c r="Y45" s="146"/>
      <c r="Z45" s="146"/>
      <c r="AA45" s="146"/>
      <c r="AB45" s="146"/>
      <c r="AC45" s="148"/>
      <c r="AD45" s="152"/>
      <c r="AE45" s="153"/>
      <c r="AF45" s="153"/>
      <c r="AG45" s="153"/>
      <c r="AH45" s="153"/>
      <c r="AI45" s="153"/>
      <c r="AJ45" s="154"/>
      <c r="AK45" s="11"/>
      <c r="AL45" s="159"/>
      <c r="AM45" s="159"/>
      <c r="AN45" s="159"/>
      <c r="AO45" s="159"/>
      <c r="AP45" s="159"/>
      <c r="AQ45" s="159"/>
      <c r="AR45" s="159"/>
      <c r="AS45" s="159"/>
      <c r="AT45" s="72"/>
      <c r="AU45" s="73"/>
      <c r="AV45" s="158"/>
      <c r="AW45" s="143"/>
      <c r="AX45" s="144"/>
      <c r="BB45" s="279"/>
      <c r="BC45" s="280"/>
      <c r="BD45" s="280"/>
      <c r="BE45" s="280"/>
      <c r="BF45" s="280"/>
      <c r="BG45" s="280"/>
      <c r="BH45" s="280"/>
    </row>
    <row r="46" spans="1:50" ht="13.5">
      <c r="A46" s="2"/>
      <c r="B46" s="2"/>
      <c r="C46" s="2"/>
      <c r="D46" s="2"/>
      <c r="E46" s="2"/>
      <c r="F46" s="2"/>
      <c r="G46" s="2"/>
      <c r="H46" s="2"/>
      <c r="I46" s="2"/>
      <c r="J46" s="2"/>
      <c r="K46" s="2"/>
      <c r="L46" s="2"/>
      <c r="M46" s="2"/>
      <c r="N46" s="2"/>
      <c r="O46" s="2"/>
      <c r="P46" s="43"/>
      <c r="Q46" s="43"/>
      <c r="R46" s="43"/>
      <c r="S46" s="43"/>
      <c r="T46" s="43"/>
      <c r="U46" s="43"/>
      <c r="V46" s="43"/>
      <c r="W46" s="43"/>
      <c r="X46" s="43"/>
      <c r="Y46" s="43"/>
      <c r="Z46" s="43"/>
      <c r="AA46" s="43"/>
      <c r="AB46" s="43"/>
      <c r="AC46" s="43"/>
      <c r="AD46" s="2"/>
      <c r="AE46" s="2"/>
      <c r="AF46" s="2"/>
      <c r="AG46" s="2"/>
      <c r="AH46" s="2"/>
      <c r="AI46" s="2"/>
      <c r="AJ46" s="2"/>
      <c r="AK46" s="2"/>
      <c r="AL46" s="2"/>
      <c r="AM46" s="2"/>
      <c r="AN46" s="2"/>
      <c r="AO46" s="2"/>
      <c r="AP46" s="2"/>
      <c r="AQ46" s="2"/>
      <c r="AR46" s="2"/>
      <c r="AS46" s="2"/>
      <c r="AT46" s="2"/>
      <c r="AU46" s="2"/>
      <c r="AV46" s="2"/>
      <c r="AW46" s="2"/>
      <c r="AX46" s="2"/>
    </row>
    <row r="47" spans="1:50" ht="13.5" customHeight="1">
      <c r="A47" s="55" t="s">
        <v>134</v>
      </c>
      <c r="B47" s="55"/>
      <c r="C47" s="55"/>
      <c r="D47" s="55"/>
      <c r="E47" s="55"/>
      <c r="F47" s="55"/>
      <c r="G47" s="55"/>
      <c r="H47" s="55"/>
      <c r="I47" s="55"/>
      <c r="J47" s="55"/>
      <c r="K47" s="55"/>
      <c r="L47" s="55"/>
      <c r="M47" s="55"/>
      <c r="N47" s="7"/>
      <c r="O47" s="7"/>
      <c r="P47" s="7"/>
      <c r="Q47" s="7"/>
      <c r="R47" s="7"/>
      <c r="S47" s="7"/>
      <c r="T47" s="7"/>
      <c r="U47" s="7"/>
      <c r="V47" s="7"/>
      <c r="W47" s="7"/>
      <c r="X47" s="54" t="s">
        <v>128</v>
      </c>
      <c r="Y47" s="54"/>
      <c r="Z47" s="54"/>
      <c r="AA47" s="54"/>
      <c r="AB47" s="54" t="s">
        <v>3</v>
      </c>
      <c r="AC47" s="54"/>
      <c r="AD47" s="53"/>
      <c r="AE47" s="53"/>
      <c r="AF47" s="57" t="s">
        <v>5</v>
      </c>
      <c r="AG47" s="53"/>
      <c r="AH47" s="53"/>
      <c r="AI47" s="57" t="s">
        <v>4</v>
      </c>
      <c r="AJ47" s="53"/>
      <c r="AK47" s="53"/>
      <c r="AL47" s="54" t="s">
        <v>1</v>
      </c>
      <c r="AM47" s="7"/>
      <c r="AN47" s="76" t="s">
        <v>58</v>
      </c>
      <c r="AO47" s="76"/>
      <c r="AP47" s="76"/>
      <c r="AQ47" s="76"/>
      <c r="AR47" s="76"/>
      <c r="AS47" s="281">
        <f>SUM(BH6:BH45)+SUM('申込書2'!BH6:BH55)+SUM('申込書3'!BH6:BH55)+SUM('申込書4'!BH6:BH55)</f>
        <v>0</v>
      </c>
      <c r="AT47" s="281"/>
      <c r="AU47" s="281"/>
      <c r="AV47" s="281"/>
      <c r="AW47" s="281"/>
      <c r="AX47" s="281"/>
    </row>
    <row r="48" spans="1:39" ht="3.75" customHeight="1">
      <c r="A48" s="56"/>
      <c r="B48" s="56"/>
      <c r="C48" s="56"/>
      <c r="D48" s="56"/>
      <c r="E48" s="56"/>
      <c r="F48" s="56"/>
      <c r="G48" s="56"/>
      <c r="H48" s="56"/>
      <c r="I48" s="56"/>
      <c r="J48" s="56"/>
      <c r="K48" s="56"/>
      <c r="L48" s="56"/>
      <c r="M48" s="56"/>
      <c r="N48" s="2"/>
      <c r="O48" s="2"/>
      <c r="P48" s="2"/>
      <c r="Q48" s="2"/>
      <c r="R48" s="2"/>
      <c r="S48" s="2"/>
      <c r="T48" s="2"/>
      <c r="U48" s="2"/>
      <c r="V48" s="2"/>
      <c r="W48" s="2"/>
      <c r="X48" s="54"/>
      <c r="Y48" s="54"/>
      <c r="Z48" s="54"/>
      <c r="AA48" s="54"/>
      <c r="AB48" s="54"/>
      <c r="AC48" s="54"/>
      <c r="AD48" s="53"/>
      <c r="AE48" s="53"/>
      <c r="AF48" s="57"/>
      <c r="AG48" s="53"/>
      <c r="AH48" s="53"/>
      <c r="AI48" s="57"/>
      <c r="AJ48" s="53"/>
      <c r="AK48" s="53"/>
      <c r="AL48" s="54"/>
      <c r="AM48" s="2"/>
    </row>
    <row r="49" spans="1:50" ht="15" customHeight="1">
      <c r="A49" s="130" t="s">
        <v>32</v>
      </c>
      <c r="B49" s="131"/>
      <c r="C49" s="131"/>
      <c r="D49" s="131"/>
      <c r="E49" s="131"/>
      <c r="F49" s="131"/>
      <c r="G49" s="131"/>
      <c r="H49" s="131"/>
      <c r="I49" s="131"/>
      <c r="J49" s="132"/>
      <c r="K49" s="81" t="s">
        <v>33</v>
      </c>
      <c r="L49" s="81"/>
      <c r="M49" s="81"/>
      <c r="N49" s="81" t="s">
        <v>34</v>
      </c>
      <c r="O49" s="81"/>
      <c r="P49" s="81"/>
      <c r="Q49" s="81"/>
      <c r="R49" s="81"/>
      <c r="S49" s="81" t="s">
        <v>35</v>
      </c>
      <c r="T49" s="81"/>
      <c r="U49" s="81"/>
      <c r="V49" s="81"/>
      <c r="W49" s="81" t="s">
        <v>36</v>
      </c>
      <c r="X49" s="81"/>
      <c r="Y49" s="81"/>
      <c r="Z49" s="81"/>
      <c r="AA49" s="81" t="s">
        <v>37</v>
      </c>
      <c r="AB49" s="81"/>
      <c r="AC49" s="81"/>
      <c r="AD49" s="81"/>
      <c r="AE49" s="81"/>
      <c r="AF49" s="81" t="s">
        <v>38</v>
      </c>
      <c r="AG49" s="81"/>
      <c r="AH49" s="81"/>
      <c r="AI49" s="81"/>
      <c r="AJ49" s="81"/>
      <c r="AK49" s="81"/>
      <c r="AL49" s="81"/>
      <c r="AM49" s="2"/>
      <c r="AN49" s="76" t="s">
        <v>130</v>
      </c>
      <c r="AO49" s="76"/>
      <c r="AP49" s="76"/>
      <c r="AQ49" s="76"/>
      <c r="AR49" s="76"/>
      <c r="AS49" s="76"/>
      <c r="AT49" s="76"/>
      <c r="AU49" s="76"/>
      <c r="AV49" s="76"/>
      <c r="AW49" s="76"/>
      <c r="AX49" s="76"/>
    </row>
    <row r="50" spans="1:50" ht="15" customHeight="1">
      <c r="A50" s="121" t="s">
        <v>123</v>
      </c>
      <c r="B50" s="122"/>
      <c r="C50" s="122"/>
      <c r="D50" s="122"/>
      <c r="E50" s="122"/>
      <c r="F50" s="122"/>
      <c r="G50" s="122"/>
      <c r="H50" s="122"/>
      <c r="I50" s="122"/>
      <c r="J50" s="123"/>
      <c r="K50" s="129"/>
      <c r="L50" s="129"/>
      <c r="M50" s="129"/>
      <c r="N50" s="42">
        <v>0</v>
      </c>
      <c r="O50" s="124" t="s">
        <v>44</v>
      </c>
      <c r="P50" s="124"/>
      <c r="Q50" s="124"/>
      <c r="R50" s="125"/>
      <c r="S50" s="10">
        <v>1</v>
      </c>
      <c r="T50" s="126" t="s">
        <v>43</v>
      </c>
      <c r="U50" s="127"/>
      <c r="V50" s="128"/>
      <c r="W50" s="10">
        <v>0</v>
      </c>
      <c r="X50" s="126" t="s">
        <v>45</v>
      </c>
      <c r="Y50" s="127"/>
      <c r="Z50" s="128"/>
      <c r="AA50" s="10">
        <v>1</v>
      </c>
      <c r="AB50" s="126" t="s">
        <v>47</v>
      </c>
      <c r="AC50" s="127"/>
      <c r="AD50" s="127"/>
      <c r="AE50" s="128"/>
      <c r="AF50" s="129" t="s">
        <v>39</v>
      </c>
      <c r="AG50" s="129"/>
      <c r="AH50" s="129"/>
      <c r="AI50" s="129"/>
      <c r="AJ50" s="129"/>
      <c r="AK50" s="129"/>
      <c r="AL50" s="129"/>
      <c r="AM50" s="2"/>
      <c r="AN50" s="92" t="s">
        <v>41</v>
      </c>
      <c r="AO50" s="117"/>
      <c r="AP50" s="118"/>
      <c r="AQ50" s="133" t="s">
        <v>23</v>
      </c>
      <c r="AR50" s="134"/>
      <c r="AS50" s="135"/>
      <c r="AT50" s="136"/>
      <c r="AU50" s="118"/>
      <c r="AV50" s="118"/>
      <c r="AW50" s="133" t="s">
        <v>7</v>
      </c>
      <c r="AX50" s="138"/>
    </row>
    <row r="51" spans="1:50" ht="15" customHeight="1">
      <c r="A51" s="106" t="s">
        <v>124</v>
      </c>
      <c r="B51" s="107"/>
      <c r="C51" s="107"/>
      <c r="D51" s="107"/>
      <c r="E51" s="107"/>
      <c r="F51" s="107"/>
      <c r="G51" s="107"/>
      <c r="H51" s="107"/>
      <c r="I51" s="107"/>
      <c r="J51" s="108"/>
      <c r="K51" s="112"/>
      <c r="L51" s="112"/>
      <c r="M51" s="112"/>
      <c r="N51" s="8">
        <v>0</v>
      </c>
      <c r="O51" s="139" t="s">
        <v>44</v>
      </c>
      <c r="P51" s="139"/>
      <c r="Q51" s="139"/>
      <c r="R51" s="140"/>
      <c r="S51" s="8">
        <v>0</v>
      </c>
      <c r="T51" s="109" t="s">
        <v>131</v>
      </c>
      <c r="U51" s="110"/>
      <c r="V51" s="111"/>
      <c r="W51" s="8">
        <v>0</v>
      </c>
      <c r="X51" s="109" t="s">
        <v>45</v>
      </c>
      <c r="Y51" s="110"/>
      <c r="Z51" s="111"/>
      <c r="AA51" s="8">
        <v>0</v>
      </c>
      <c r="AB51" s="109" t="s">
        <v>48</v>
      </c>
      <c r="AC51" s="110"/>
      <c r="AD51" s="110"/>
      <c r="AE51" s="111"/>
      <c r="AF51" s="112" t="s">
        <v>127</v>
      </c>
      <c r="AG51" s="112"/>
      <c r="AH51" s="112"/>
      <c r="AI51" s="112"/>
      <c r="AJ51" s="112"/>
      <c r="AK51" s="112"/>
      <c r="AL51" s="112"/>
      <c r="AM51" s="2"/>
      <c r="AN51" s="116"/>
      <c r="AO51" s="117"/>
      <c r="AP51" s="118"/>
      <c r="AQ51" s="133"/>
      <c r="AR51" s="134"/>
      <c r="AS51" s="137"/>
      <c r="AT51" s="118"/>
      <c r="AU51" s="118"/>
      <c r="AV51" s="118"/>
      <c r="AW51" s="133"/>
      <c r="AX51" s="138"/>
    </row>
    <row r="52" spans="1:50" ht="15" customHeight="1">
      <c r="A52" s="106" t="s">
        <v>125</v>
      </c>
      <c r="B52" s="107"/>
      <c r="C52" s="107"/>
      <c r="D52" s="107"/>
      <c r="E52" s="107"/>
      <c r="F52" s="107"/>
      <c r="G52" s="107"/>
      <c r="H52" s="107"/>
      <c r="I52" s="107"/>
      <c r="J52" s="108"/>
      <c r="K52" s="112"/>
      <c r="L52" s="112"/>
      <c r="M52" s="112"/>
      <c r="N52" s="8">
        <v>1</v>
      </c>
      <c r="O52" s="109" t="s">
        <v>132</v>
      </c>
      <c r="P52" s="110"/>
      <c r="Q52" s="110"/>
      <c r="R52" s="111"/>
      <c r="S52" s="8">
        <v>0</v>
      </c>
      <c r="T52" s="109" t="s">
        <v>131</v>
      </c>
      <c r="U52" s="110"/>
      <c r="V52" s="111"/>
      <c r="W52" s="8">
        <v>1</v>
      </c>
      <c r="X52" s="109" t="s">
        <v>46</v>
      </c>
      <c r="Y52" s="110"/>
      <c r="Z52" s="111"/>
      <c r="AA52" s="8">
        <v>0</v>
      </c>
      <c r="AB52" s="109" t="s">
        <v>48</v>
      </c>
      <c r="AC52" s="110"/>
      <c r="AD52" s="110"/>
      <c r="AE52" s="111"/>
      <c r="AF52" s="112" t="s">
        <v>127</v>
      </c>
      <c r="AG52" s="112"/>
      <c r="AH52" s="112"/>
      <c r="AI52" s="112"/>
      <c r="AJ52" s="112"/>
      <c r="AK52" s="112"/>
      <c r="AL52" s="112"/>
      <c r="AM52" s="2"/>
      <c r="AN52" s="91" t="s">
        <v>42</v>
      </c>
      <c r="AO52" s="100"/>
      <c r="AP52" s="97"/>
      <c r="AQ52" s="102" t="s">
        <v>23</v>
      </c>
      <c r="AR52" s="103"/>
      <c r="AS52" s="96"/>
      <c r="AT52" s="97"/>
      <c r="AU52" s="97"/>
      <c r="AV52" s="97"/>
      <c r="AW52" s="102" t="s">
        <v>7</v>
      </c>
      <c r="AX52" s="119"/>
    </row>
    <row r="53" spans="1:50" ht="15" customHeight="1">
      <c r="A53" s="93" t="s">
        <v>126</v>
      </c>
      <c r="B53" s="94"/>
      <c r="C53" s="94"/>
      <c r="D53" s="94"/>
      <c r="E53" s="94"/>
      <c r="F53" s="94"/>
      <c r="G53" s="94"/>
      <c r="H53" s="94"/>
      <c r="I53" s="94"/>
      <c r="J53" s="95"/>
      <c r="K53" s="90"/>
      <c r="L53" s="90"/>
      <c r="M53" s="90"/>
      <c r="N53" s="9">
        <v>1</v>
      </c>
      <c r="O53" s="113" t="s">
        <v>132</v>
      </c>
      <c r="P53" s="114"/>
      <c r="Q53" s="114"/>
      <c r="R53" s="115"/>
      <c r="S53" s="9">
        <v>1</v>
      </c>
      <c r="T53" s="113" t="s">
        <v>43</v>
      </c>
      <c r="U53" s="114"/>
      <c r="V53" s="115"/>
      <c r="W53" s="9">
        <v>1</v>
      </c>
      <c r="X53" s="113" t="s">
        <v>46</v>
      </c>
      <c r="Y53" s="114"/>
      <c r="Z53" s="115"/>
      <c r="AA53" s="9">
        <v>1</v>
      </c>
      <c r="AB53" s="113" t="s">
        <v>47</v>
      </c>
      <c r="AC53" s="114"/>
      <c r="AD53" s="114"/>
      <c r="AE53" s="115"/>
      <c r="AF53" s="90" t="s">
        <v>40</v>
      </c>
      <c r="AG53" s="90"/>
      <c r="AH53" s="90"/>
      <c r="AI53" s="90"/>
      <c r="AJ53" s="90"/>
      <c r="AK53" s="90"/>
      <c r="AL53" s="90"/>
      <c r="AM53" s="2"/>
      <c r="AN53" s="92"/>
      <c r="AO53" s="101"/>
      <c r="AP53" s="99"/>
      <c r="AQ53" s="104"/>
      <c r="AR53" s="105"/>
      <c r="AS53" s="98"/>
      <c r="AT53" s="99"/>
      <c r="AU53" s="99"/>
      <c r="AV53" s="99"/>
      <c r="AW53" s="104"/>
      <c r="AX53" s="120"/>
    </row>
    <row r="54" spans="1:50" ht="7.5" customHeight="1">
      <c r="A54" s="3"/>
      <c r="B54" s="3"/>
      <c r="C54" s="3"/>
      <c r="D54" s="3"/>
      <c r="E54" s="3"/>
      <c r="F54" s="3"/>
      <c r="G54" s="3"/>
      <c r="H54" s="3"/>
      <c r="I54" s="3"/>
      <c r="J54" s="3"/>
      <c r="K54" s="3"/>
      <c r="L54" s="3"/>
      <c r="M54" s="3"/>
      <c r="N54" s="3"/>
      <c r="O54" s="3"/>
      <c r="P54" s="3"/>
      <c r="Q54" s="3"/>
      <c r="R54" s="3"/>
      <c r="S54" s="3"/>
      <c r="T54" s="3"/>
      <c r="U54" s="3"/>
      <c r="V54" s="3"/>
      <c r="W54" s="3"/>
      <c r="X54" s="3"/>
      <c r="Y54" s="4"/>
      <c r="Z54" s="4"/>
      <c r="AA54" s="3"/>
      <c r="AB54" s="3"/>
      <c r="AC54" s="2"/>
      <c r="AD54" s="2"/>
      <c r="AE54" s="2"/>
      <c r="AF54" s="2"/>
      <c r="AG54" s="2"/>
      <c r="AH54" s="2"/>
      <c r="AI54" s="2"/>
      <c r="AJ54" s="2"/>
      <c r="AK54" s="2"/>
      <c r="AL54" s="2"/>
      <c r="AM54" s="2"/>
      <c r="AN54" s="2"/>
      <c r="AO54" s="2"/>
      <c r="AP54" s="2"/>
      <c r="AQ54" s="2"/>
      <c r="AR54" s="2"/>
      <c r="AS54" s="2"/>
      <c r="AT54" s="2"/>
      <c r="AU54" s="2"/>
      <c r="AV54" s="2"/>
      <c r="AW54" s="2"/>
      <c r="AX54" s="2"/>
    </row>
    <row r="55" spans="1:50" ht="12" customHeight="1">
      <c r="A55" s="82" t="s">
        <v>30</v>
      </c>
      <c r="B55" s="83"/>
      <c r="C55" s="83"/>
      <c r="D55" s="83"/>
      <c r="E55" s="83"/>
      <c r="F55" s="83"/>
      <c r="G55" s="84"/>
      <c r="I55" s="82" t="s">
        <v>29</v>
      </c>
      <c r="J55" s="83"/>
      <c r="K55" s="83"/>
      <c r="L55" s="83"/>
      <c r="M55" s="83"/>
      <c r="N55" s="83"/>
      <c r="O55" s="84"/>
      <c r="P55" s="76" t="s">
        <v>27</v>
      </c>
      <c r="Q55" s="76"/>
      <c r="R55" s="76"/>
      <c r="S55" s="76"/>
      <c r="T55" s="76"/>
      <c r="U55" s="76"/>
      <c r="V55" s="76" t="s">
        <v>28</v>
      </c>
      <c r="W55" s="76"/>
      <c r="X55" s="76"/>
      <c r="Y55" s="76"/>
      <c r="Z55" s="76"/>
      <c r="AA55" s="82" t="s">
        <v>31</v>
      </c>
      <c r="AB55" s="83"/>
      <c r="AC55" s="83"/>
      <c r="AD55" s="83"/>
      <c r="AE55" s="83"/>
      <c r="AF55" s="83"/>
      <c r="AG55" s="84"/>
      <c r="AH55" s="2"/>
      <c r="AI55" s="76" t="s">
        <v>26</v>
      </c>
      <c r="AJ55" s="76"/>
      <c r="AK55" s="76"/>
      <c r="AL55" s="82" t="s">
        <v>25</v>
      </c>
      <c r="AM55" s="83"/>
      <c r="AN55" s="83"/>
      <c r="AO55" s="83"/>
      <c r="AP55" s="83"/>
      <c r="AQ55" s="83"/>
      <c r="AR55" s="84"/>
      <c r="AS55" s="76" t="s">
        <v>24</v>
      </c>
      <c r="AT55" s="76"/>
      <c r="AU55" s="76"/>
      <c r="AV55" s="76" t="s">
        <v>52</v>
      </c>
      <c r="AW55" s="76"/>
      <c r="AX55" s="76"/>
    </row>
    <row r="56" spans="1:50" ht="15" customHeight="1">
      <c r="A56" s="66"/>
      <c r="B56" s="58"/>
      <c r="C56" s="58"/>
      <c r="D56" s="58"/>
      <c r="E56" s="58"/>
      <c r="F56" s="58"/>
      <c r="G56" s="64"/>
      <c r="I56" s="66"/>
      <c r="J56" s="58"/>
      <c r="K56" s="58"/>
      <c r="L56" s="58"/>
      <c r="M56" s="58"/>
      <c r="N56" s="58"/>
      <c r="O56" s="64"/>
      <c r="P56" s="80" t="s">
        <v>5</v>
      </c>
      <c r="Q56" s="68"/>
      <c r="R56" s="68" t="s">
        <v>4</v>
      </c>
      <c r="S56" s="68"/>
      <c r="T56" s="68" t="s">
        <v>1</v>
      </c>
      <c r="U56" s="69"/>
      <c r="V56" s="70"/>
      <c r="W56" s="71"/>
      <c r="X56" s="71"/>
      <c r="Y56" s="71"/>
      <c r="Z56" s="74" t="s">
        <v>133</v>
      </c>
      <c r="AA56" s="66"/>
      <c r="AB56" s="58"/>
      <c r="AC56" s="58"/>
      <c r="AD56" s="58"/>
      <c r="AE56" s="58"/>
      <c r="AF56" s="58"/>
      <c r="AG56" s="64"/>
      <c r="AH56" s="2"/>
      <c r="AI56" s="81">
        <f>IF(K5="","",VLOOKUP(K5,'店番表'!$A$3:$B$50,2,0))</f>
      </c>
      <c r="AJ56" s="81"/>
      <c r="AK56" s="81"/>
      <c r="AL56" s="85">
        <f>K5</f>
      </c>
      <c r="AM56" s="86"/>
      <c r="AN56" s="86"/>
      <c r="AO56" s="86"/>
      <c r="AP56" s="86"/>
      <c r="AQ56" s="86"/>
      <c r="AR56" s="87"/>
      <c r="AS56" s="76"/>
      <c r="AT56" s="76"/>
      <c r="AU56" s="76"/>
      <c r="AV56" s="76"/>
      <c r="AW56" s="76"/>
      <c r="AX56" s="76"/>
    </row>
    <row r="57" spans="1:50" ht="15" customHeight="1">
      <c r="A57" s="67"/>
      <c r="B57" s="59"/>
      <c r="C57" s="59"/>
      <c r="D57" s="59"/>
      <c r="E57" s="59"/>
      <c r="F57" s="59"/>
      <c r="G57" s="65"/>
      <c r="I57" s="67"/>
      <c r="J57" s="59"/>
      <c r="K57" s="59"/>
      <c r="L57" s="59"/>
      <c r="M57" s="59"/>
      <c r="N57" s="59"/>
      <c r="O57" s="65"/>
      <c r="P57" s="77"/>
      <c r="Q57" s="78"/>
      <c r="R57" s="78"/>
      <c r="S57" s="78"/>
      <c r="T57" s="78"/>
      <c r="U57" s="79"/>
      <c r="V57" s="72"/>
      <c r="W57" s="73"/>
      <c r="X57" s="73"/>
      <c r="Y57" s="73"/>
      <c r="Z57" s="75"/>
      <c r="AA57" s="67"/>
      <c r="AB57" s="59"/>
      <c r="AC57" s="59"/>
      <c r="AD57" s="59"/>
      <c r="AE57" s="59"/>
      <c r="AF57" s="59"/>
      <c r="AG57" s="65"/>
      <c r="AH57" s="2"/>
      <c r="AI57" s="81"/>
      <c r="AJ57" s="81"/>
      <c r="AK57" s="81"/>
      <c r="AL57" s="88"/>
      <c r="AM57" s="89"/>
      <c r="AN57" s="89"/>
      <c r="AO57" s="89"/>
      <c r="AP57" s="89"/>
      <c r="AQ57" s="89"/>
      <c r="AR57" s="75"/>
      <c r="AS57" s="76"/>
      <c r="AT57" s="76"/>
      <c r="AU57" s="76"/>
      <c r="AV57" s="76"/>
      <c r="AW57" s="76"/>
      <c r="AX57" s="76"/>
    </row>
  </sheetData>
  <sheetProtection password="89E0" sheet="1" objects="1" scenarios="1" formatCells="0" selectLockedCells="1"/>
  <mergeCells count="486">
    <mergeCell ref="Q3:AH3"/>
    <mergeCell ref="BH16:BH17"/>
    <mergeCell ref="BH18:BH19"/>
    <mergeCell ref="BH20:BH21"/>
    <mergeCell ref="BH22:BH23"/>
    <mergeCell ref="BH24:BH25"/>
    <mergeCell ref="AC9:AX9"/>
    <mergeCell ref="AC10:AX11"/>
    <mergeCell ref="BB24:BB25"/>
    <mergeCell ref="BC24:BC25"/>
    <mergeCell ref="BH34:BH35"/>
    <mergeCell ref="BH32:BH33"/>
    <mergeCell ref="BB34:BB35"/>
    <mergeCell ref="BC34:BC35"/>
    <mergeCell ref="BD34:BD35"/>
    <mergeCell ref="BE34:BE35"/>
    <mergeCell ref="BB32:BB33"/>
    <mergeCell ref="BC32:BC33"/>
    <mergeCell ref="BD32:BD33"/>
    <mergeCell ref="BE32:BE33"/>
    <mergeCell ref="BH26:BH27"/>
    <mergeCell ref="BF34:BF35"/>
    <mergeCell ref="BH36:BH37"/>
    <mergeCell ref="BH38:BH39"/>
    <mergeCell ref="BH40:BH41"/>
    <mergeCell ref="BG34:BG35"/>
    <mergeCell ref="BH28:BH29"/>
    <mergeCell ref="BH30:BH31"/>
    <mergeCell ref="BG40:BG41"/>
    <mergeCell ref="BG38:BG39"/>
    <mergeCell ref="BF44:BF45"/>
    <mergeCell ref="BG44:BG45"/>
    <mergeCell ref="BH42:BH43"/>
    <mergeCell ref="BH44:BH45"/>
    <mergeCell ref="AN47:AR47"/>
    <mergeCell ref="AS47:AX47"/>
    <mergeCell ref="BC42:BC43"/>
    <mergeCell ref="BD42:BD43"/>
    <mergeCell ref="BB44:BB45"/>
    <mergeCell ref="BC44:BC45"/>
    <mergeCell ref="BD44:BD45"/>
    <mergeCell ref="BE44:BE45"/>
    <mergeCell ref="BE42:BE43"/>
    <mergeCell ref="BF42:BF43"/>
    <mergeCell ref="BG42:BG43"/>
    <mergeCell ref="BB40:BB41"/>
    <mergeCell ref="BC40:BC41"/>
    <mergeCell ref="BD40:BD41"/>
    <mergeCell ref="BE40:BE41"/>
    <mergeCell ref="BF40:BF41"/>
    <mergeCell ref="BB42:BB43"/>
    <mergeCell ref="BB38:BB39"/>
    <mergeCell ref="BC38:BC39"/>
    <mergeCell ref="BD38:BD39"/>
    <mergeCell ref="BE38:BE39"/>
    <mergeCell ref="BF38:BF39"/>
    <mergeCell ref="BB36:BB37"/>
    <mergeCell ref="BC36:BC37"/>
    <mergeCell ref="BD36:BD37"/>
    <mergeCell ref="BE36:BE37"/>
    <mergeCell ref="BF36:BF37"/>
    <mergeCell ref="BG36:BG37"/>
    <mergeCell ref="BF32:BF33"/>
    <mergeCell ref="BG32:BG33"/>
    <mergeCell ref="BB30:BB31"/>
    <mergeCell ref="BC30:BC31"/>
    <mergeCell ref="BD30:BD31"/>
    <mergeCell ref="BE30:BE31"/>
    <mergeCell ref="BF30:BF31"/>
    <mergeCell ref="BG30:BG31"/>
    <mergeCell ref="BB28:BB29"/>
    <mergeCell ref="BC28:BC29"/>
    <mergeCell ref="BD28:BD29"/>
    <mergeCell ref="BE28:BE29"/>
    <mergeCell ref="BF28:BF29"/>
    <mergeCell ref="BG28:BG29"/>
    <mergeCell ref="BB26:BB27"/>
    <mergeCell ref="BC26:BC27"/>
    <mergeCell ref="BD26:BD27"/>
    <mergeCell ref="BE26:BE27"/>
    <mergeCell ref="BF26:BF27"/>
    <mergeCell ref="BG26:BG27"/>
    <mergeCell ref="BD24:BD25"/>
    <mergeCell ref="BE24:BE25"/>
    <mergeCell ref="BF24:BF25"/>
    <mergeCell ref="BG24:BG25"/>
    <mergeCell ref="BB22:BB23"/>
    <mergeCell ref="BC22:BC23"/>
    <mergeCell ref="BD22:BD23"/>
    <mergeCell ref="BE22:BE23"/>
    <mergeCell ref="BF22:BF23"/>
    <mergeCell ref="BG22:BG23"/>
    <mergeCell ref="BB20:BB21"/>
    <mergeCell ref="BC20:BC21"/>
    <mergeCell ref="BD20:BD21"/>
    <mergeCell ref="BE20:BE21"/>
    <mergeCell ref="BF20:BF21"/>
    <mergeCell ref="BG20:BG21"/>
    <mergeCell ref="BB18:BB19"/>
    <mergeCell ref="BC18:BC19"/>
    <mergeCell ref="BD18:BD19"/>
    <mergeCell ref="BE18:BE19"/>
    <mergeCell ref="BF18:BF19"/>
    <mergeCell ref="BG18:BG19"/>
    <mergeCell ref="BB16:BB17"/>
    <mergeCell ref="BC16:BC17"/>
    <mergeCell ref="BD16:BD17"/>
    <mergeCell ref="BE16:BE17"/>
    <mergeCell ref="BF16:BF17"/>
    <mergeCell ref="BG16:BG17"/>
    <mergeCell ref="AW1:AX1"/>
    <mergeCell ref="AU1:AV1"/>
    <mergeCell ref="AS1:AT1"/>
    <mergeCell ref="AQ1:AR1"/>
    <mergeCell ref="AS3:AT4"/>
    <mergeCell ref="AU3:AU4"/>
    <mergeCell ref="AV3:AW4"/>
    <mergeCell ref="AX3:AX4"/>
    <mergeCell ref="K5:R6"/>
    <mergeCell ref="S5:U6"/>
    <mergeCell ref="Y5:AB7"/>
    <mergeCell ref="AC5:AX7"/>
    <mergeCell ref="A1:O3"/>
    <mergeCell ref="Q1:AH2"/>
    <mergeCell ref="AJ3:AM4"/>
    <mergeCell ref="AN3:AO4"/>
    <mergeCell ref="AP3:AQ4"/>
    <mergeCell ref="AR3:AR4"/>
    <mergeCell ref="A8:F9"/>
    <mergeCell ref="G8:H9"/>
    <mergeCell ref="I8:J9"/>
    <mergeCell ref="K8:K9"/>
    <mergeCell ref="L8:M9"/>
    <mergeCell ref="N8:N9"/>
    <mergeCell ref="T15:W15"/>
    <mergeCell ref="X15:Y15"/>
    <mergeCell ref="Z15:AA15"/>
    <mergeCell ref="AB15:AC15"/>
    <mergeCell ref="AW13:AX15"/>
    <mergeCell ref="A10:F11"/>
    <mergeCell ref="G10:H11"/>
    <mergeCell ref="I10:K11"/>
    <mergeCell ref="L10:M11"/>
    <mergeCell ref="N10:V11"/>
    <mergeCell ref="AP13:AS13"/>
    <mergeCell ref="O8:P9"/>
    <mergeCell ref="Q8:Q9"/>
    <mergeCell ref="Y8:AB11"/>
    <mergeCell ref="AD13:AJ15"/>
    <mergeCell ref="AT13:AV15"/>
    <mergeCell ref="P14:S14"/>
    <mergeCell ref="T14:W14"/>
    <mergeCell ref="AL14:AS15"/>
    <mergeCell ref="P15:S15"/>
    <mergeCell ref="X16:Y17"/>
    <mergeCell ref="B17:O17"/>
    <mergeCell ref="P17:S17"/>
    <mergeCell ref="T17:W17"/>
    <mergeCell ref="AC8:AX8"/>
    <mergeCell ref="W10:W11"/>
    <mergeCell ref="A13:O15"/>
    <mergeCell ref="P13:W13"/>
    <mergeCell ref="X13:AC14"/>
    <mergeCell ref="AL13:AO13"/>
    <mergeCell ref="Z16:AA17"/>
    <mergeCell ref="AB16:AC17"/>
    <mergeCell ref="AD16:AJ17"/>
    <mergeCell ref="AT16:AV17"/>
    <mergeCell ref="AL17:AS17"/>
    <mergeCell ref="A16:A17"/>
    <mergeCell ref="B16:D16"/>
    <mergeCell ref="E16:O16"/>
    <mergeCell ref="P16:S16"/>
    <mergeCell ref="T16:W16"/>
    <mergeCell ref="A18:A19"/>
    <mergeCell ref="B18:D18"/>
    <mergeCell ref="E18:O18"/>
    <mergeCell ref="P18:S18"/>
    <mergeCell ref="T18:W18"/>
    <mergeCell ref="X18:Y19"/>
    <mergeCell ref="B19:O19"/>
    <mergeCell ref="P19:S19"/>
    <mergeCell ref="T19:W19"/>
    <mergeCell ref="B21:O21"/>
    <mergeCell ref="P21:S21"/>
    <mergeCell ref="T21:W21"/>
    <mergeCell ref="AW16:AX17"/>
    <mergeCell ref="Z18:AA19"/>
    <mergeCell ref="AB18:AC19"/>
    <mergeCell ref="AD18:AJ19"/>
    <mergeCell ref="AT18:AV19"/>
    <mergeCell ref="AL19:AS19"/>
    <mergeCell ref="AW18:AX19"/>
    <mergeCell ref="AB20:AC21"/>
    <mergeCell ref="AD20:AJ21"/>
    <mergeCell ref="AT20:AV21"/>
    <mergeCell ref="AL21:AS21"/>
    <mergeCell ref="A20:A21"/>
    <mergeCell ref="B20:D20"/>
    <mergeCell ref="E20:O20"/>
    <mergeCell ref="P20:S20"/>
    <mergeCell ref="T20:W20"/>
    <mergeCell ref="X20:Y21"/>
    <mergeCell ref="Z20:AA21"/>
    <mergeCell ref="A22:A23"/>
    <mergeCell ref="B22:D22"/>
    <mergeCell ref="E22:O22"/>
    <mergeCell ref="P22:S22"/>
    <mergeCell ref="T22:W22"/>
    <mergeCell ref="X22:Y23"/>
    <mergeCell ref="B23:O23"/>
    <mergeCell ref="P23:S23"/>
    <mergeCell ref="T23:W23"/>
    <mergeCell ref="B25:O25"/>
    <mergeCell ref="P25:S25"/>
    <mergeCell ref="T25:W25"/>
    <mergeCell ref="AW20:AX21"/>
    <mergeCell ref="Z22:AA23"/>
    <mergeCell ref="AB22:AC23"/>
    <mergeCell ref="AD22:AJ23"/>
    <mergeCell ref="AT22:AV23"/>
    <mergeCell ref="AL23:AS23"/>
    <mergeCell ref="AW22:AX23"/>
    <mergeCell ref="T27:W27"/>
    <mergeCell ref="AD24:AJ25"/>
    <mergeCell ref="AT24:AV25"/>
    <mergeCell ref="AL25:AS25"/>
    <mergeCell ref="A24:A25"/>
    <mergeCell ref="B24:D24"/>
    <mergeCell ref="E24:O24"/>
    <mergeCell ref="P24:S24"/>
    <mergeCell ref="T24:W24"/>
    <mergeCell ref="X24:Y25"/>
    <mergeCell ref="Z24:AA25"/>
    <mergeCell ref="AB24:AC25"/>
    <mergeCell ref="A26:A27"/>
    <mergeCell ref="B26:D26"/>
    <mergeCell ref="E26:O26"/>
    <mergeCell ref="P26:S26"/>
    <mergeCell ref="T26:W26"/>
    <mergeCell ref="X26:Y27"/>
    <mergeCell ref="B27:O27"/>
    <mergeCell ref="P27:S27"/>
    <mergeCell ref="B29:O29"/>
    <mergeCell ref="P29:S29"/>
    <mergeCell ref="T29:W29"/>
    <mergeCell ref="AW24:AX25"/>
    <mergeCell ref="Z26:AA27"/>
    <mergeCell ref="AB26:AC27"/>
    <mergeCell ref="AD26:AJ27"/>
    <mergeCell ref="AT26:AV27"/>
    <mergeCell ref="AL27:AS27"/>
    <mergeCell ref="AW26:AX27"/>
    <mergeCell ref="P31:S31"/>
    <mergeCell ref="T31:W31"/>
    <mergeCell ref="AT28:AV29"/>
    <mergeCell ref="AL29:AS29"/>
    <mergeCell ref="A28:A29"/>
    <mergeCell ref="B28:D28"/>
    <mergeCell ref="E28:O28"/>
    <mergeCell ref="P28:S28"/>
    <mergeCell ref="T28:W28"/>
    <mergeCell ref="X28:Y29"/>
    <mergeCell ref="Z28:AA29"/>
    <mergeCell ref="AB28:AC29"/>
    <mergeCell ref="AD28:AJ29"/>
    <mergeCell ref="A30:A31"/>
    <mergeCell ref="B30:D30"/>
    <mergeCell ref="E30:O30"/>
    <mergeCell ref="P30:S30"/>
    <mergeCell ref="T30:W30"/>
    <mergeCell ref="X30:Y31"/>
    <mergeCell ref="B31:O31"/>
    <mergeCell ref="B33:O33"/>
    <mergeCell ref="P33:S33"/>
    <mergeCell ref="T33:W33"/>
    <mergeCell ref="AW28:AX29"/>
    <mergeCell ref="Z30:AA31"/>
    <mergeCell ref="AB30:AC31"/>
    <mergeCell ref="AD30:AJ31"/>
    <mergeCell ref="AT30:AV31"/>
    <mergeCell ref="AL31:AS31"/>
    <mergeCell ref="AW30:AX31"/>
    <mergeCell ref="AB32:AC33"/>
    <mergeCell ref="AD32:AJ33"/>
    <mergeCell ref="AT32:AV33"/>
    <mergeCell ref="AL33:AS33"/>
    <mergeCell ref="A32:A33"/>
    <mergeCell ref="B32:D32"/>
    <mergeCell ref="E32:O32"/>
    <mergeCell ref="P32:S32"/>
    <mergeCell ref="T32:W32"/>
    <mergeCell ref="X32:Y33"/>
    <mergeCell ref="A34:A35"/>
    <mergeCell ref="B34:D34"/>
    <mergeCell ref="E34:O34"/>
    <mergeCell ref="P34:S34"/>
    <mergeCell ref="T34:W34"/>
    <mergeCell ref="X34:Y35"/>
    <mergeCell ref="B35:O35"/>
    <mergeCell ref="P35:S35"/>
    <mergeCell ref="T35:W35"/>
    <mergeCell ref="P37:S37"/>
    <mergeCell ref="T37:W37"/>
    <mergeCell ref="AW32:AX33"/>
    <mergeCell ref="Z34:AA35"/>
    <mergeCell ref="AB34:AC35"/>
    <mergeCell ref="AD34:AJ35"/>
    <mergeCell ref="AT34:AV35"/>
    <mergeCell ref="AL35:AS35"/>
    <mergeCell ref="AW34:AX35"/>
    <mergeCell ref="Z32:AA33"/>
    <mergeCell ref="AD36:AJ37"/>
    <mergeCell ref="AT36:AV37"/>
    <mergeCell ref="AL37:AS37"/>
    <mergeCell ref="A36:A37"/>
    <mergeCell ref="B36:D36"/>
    <mergeCell ref="E36:O36"/>
    <mergeCell ref="P36:S36"/>
    <mergeCell ref="T36:W36"/>
    <mergeCell ref="X36:Y37"/>
    <mergeCell ref="B37:O37"/>
    <mergeCell ref="A38:A39"/>
    <mergeCell ref="B38:D38"/>
    <mergeCell ref="E38:O38"/>
    <mergeCell ref="P38:S38"/>
    <mergeCell ref="T38:W38"/>
    <mergeCell ref="X38:Y39"/>
    <mergeCell ref="B39:O39"/>
    <mergeCell ref="P39:S39"/>
    <mergeCell ref="T39:W39"/>
    <mergeCell ref="T41:W41"/>
    <mergeCell ref="AW36:AX37"/>
    <mergeCell ref="Z38:AA39"/>
    <mergeCell ref="AB38:AC39"/>
    <mergeCell ref="AD38:AJ39"/>
    <mergeCell ref="AT38:AV39"/>
    <mergeCell ref="AL39:AS39"/>
    <mergeCell ref="AW38:AX39"/>
    <mergeCell ref="Z36:AA37"/>
    <mergeCell ref="AB36:AC37"/>
    <mergeCell ref="AT40:AV41"/>
    <mergeCell ref="AL41:AS41"/>
    <mergeCell ref="A40:A41"/>
    <mergeCell ref="B40:D40"/>
    <mergeCell ref="E40:O40"/>
    <mergeCell ref="P40:S40"/>
    <mergeCell ref="T40:W40"/>
    <mergeCell ref="X40:Y41"/>
    <mergeCell ref="B41:O41"/>
    <mergeCell ref="P41:S41"/>
    <mergeCell ref="A42:A43"/>
    <mergeCell ref="B42:D42"/>
    <mergeCell ref="E42:O42"/>
    <mergeCell ref="P42:S42"/>
    <mergeCell ref="T42:W42"/>
    <mergeCell ref="X42:Y43"/>
    <mergeCell ref="B43:O43"/>
    <mergeCell ref="P43:S43"/>
    <mergeCell ref="T43:W43"/>
    <mergeCell ref="AW40:AX41"/>
    <mergeCell ref="Z42:AA43"/>
    <mergeCell ref="AB42:AC43"/>
    <mergeCell ref="AD42:AJ43"/>
    <mergeCell ref="AT42:AV43"/>
    <mergeCell ref="AL43:AS43"/>
    <mergeCell ref="AW42:AX43"/>
    <mergeCell ref="Z40:AA41"/>
    <mergeCell ref="AB40:AC41"/>
    <mergeCell ref="AD40:AJ41"/>
    <mergeCell ref="E44:O44"/>
    <mergeCell ref="P44:S44"/>
    <mergeCell ref="T44:W44"/>
    <mergeCell ref="X44:Y45"/>
    <mergeCell ref="B45:O45"/>
    <mergeCell ref="P45:S45"/>
    <mergeCell ref="T45:W45"/>
    <mergeCell ref="A51:J51"/>
    <mergeCell ref="O51:R51"/>
    <mergeCell ref="AW44:AX45"/>
    <mergeCell ref="Z44:AA45"/>
    <mergeCell ref="AB44:AC45"/>
    <mergeCell ref="AD44:AJ45"/>
    <mergeCell ref="AT44:AV45"/>
    <mergeCell ref="AL45:AS45"/>
    <mergeCell ref="A44:A45"/>
    <mergeCell ref="B44:D44"/>
    <mergeCell ref="K51:M51"/>
    <mergeCell ref="AQ50:AR51"/>
    <mergeCell ref="AS50:AT51"/>
    <mergeCell ref="AU50:AV51"/>
    <mergeCell ref="AW50:AX51"/>
    <mergeCell ref="T51:V51"/>
    <mergeCell ref="X51:Z51"/>
    <mergeCell ref="AB51:AE51"/>
    <mergeCell ref="AF51:AL51"/>
    <mergeCell ref="AF50:AL50"/>
    <mergeCell ref="K50:M50"/>
    <mergeCell ref="A49:J49"/>
    <mergeCell ref="N49:R49"/>
    <mergeCell ref="S49:V49"/>
    <mergeCell ref="W49:Z49"/>
    <mergeCell ref="AA49:AE49"/>
    <mergeCell ref="K49:M49"/>
    <mergeCell ref="AF49:AL49"/>
    <mergeCell ref="AN49:AX49"/>
    <mergeCell ref="AN50:AN51"/>
    <mergeCell ref="AO50:AP51"/>
    <mergeCell ref="AW52:AX53"/>
    <mergeCell ref="A50:J50"/>
    <mergeCell ref="O50:R50"/>
    <mergeCell ref="T50:V50"/>
    <mergeCell ref="X50:Z50"/>
    <mergeCell ref="AB50:AE50"/>
    <mergeCell ref="AF52:AL52"/>
    <mergeCell ref="K52:M52"/>
    <mergeCell ref="T53:V53"/>
    <mergeCell ref="X53:Z53"/>
    <mergeCell ref="AB53:AE53"/>
    <mergeCell ref="AF53:AL53"/>
    <mergeCell ref="O53:R53"/>
    <mergeCell ref="A53:J53"/>
    <mergeCell ref="AS52:AT53"/>
    <mergeCell ref="AU52:AV53"/>
    <mergeCell ref="AO52:AP53"/>
    <mergeCell ref="AQ52:AR53"/>
    <mergeCell ref="A52:J52"/>
    <mergeCell ref="O52:R52"/>
    <mergeCell ref="T52:V52"/>
    <mergeCell ref="X52:Z52"/>
    <mergeCell ref="AB52:AE52"/>
    <mergeCell ref="AE56:AE57"/>
    <mergeCell ref="AL56:AR57"/>
    <mergeCell ref="AS56:AU57"/>
    <mergeCell ref="AF56:AF57"/>
    <mergeCell ref="AG56:AG57"/>
    <mergeCell ref="K53:M53"/>
    <mergeCell ref="AN52:AN53"/>
    <mergeCell ref="AI55:AK55"/>
    <mergeCell ref="AL55:AR55"/>
    <mergeCell ref="AS55:AU55"/>
    <mergeCell ref="A56:A57"/>
    <mergeCell ref="B56:B57"/>
    <mergeCell ref="I55:O55"/>
    <mergeCell ref="A55:G55"/>
    <mergeCell ref="AA55:AG55"/>
    <mergeCell ref="P55:U55"/>
    <mergeCell ref="C56:C57"/>
    <mergeCell ref="D56:D57"/>
    <mergeCell ref="E56:E57"/>
    <mergeCell ref="F56:F57"/>
    <mergeCell ref="AV55:AX55"/>
    <mergeCell ref="I56:I57"/>
    <mergeCell ref="J56:J57"/>
    <mergeCell ref="K56:K57"/>
    <mergeCell ref="L56:L57"/>
    <mergeCell ref="M56:M57"/>
    <mergeCell ref="AI56:AK57"/>
    <mergeCell ref="N56:N57"/>
    <mergeCell ref="O56:O57"/>
    <mergeCell ref="AV56:AX57"/>
    <mergeCell ref="P57:Q57"/>
    <mergeCell ref="R57:S57"/>
    <mergeCell ref="T57:U57"/>
    <mergeCell ref="P56:Q56"/>
    <mergeCell ref="AB56:AB57"/>
    <mergeCell ref="AC56:AC57"/>
    <mergeCell ref="AD56:AD57"/>
    <mergeCell ref="R8:R9"/>
    <mergeCell ref="S8:X9"/>
    <mergeCell ref="G56:G57"/>
    <mergeCell ref="AA56:AA57"/>
    <mergeCell ref="T56:U56"/>
    <mergeCell ref="V56:Y57"/>
    <mergeCell ref="Z56:Z57"/>
    <mergeCell ref="R56:S56"/>
    <mergeCell ref="V55:Z55"/>
    <mergeCell ref="AJ47:AK48"/>
    <mergeCell ref="AL47:AL48"/>
    <mergeCell ref="A47:M48"/>
    <mergeCell ref="X47:AA48"/>
    <mergeCell ref="AB47:AC48"/>
    <mergeCell ref="AD47:AE48"/>
    <mergeCell ref="AF47:AF48"/>
    <mergeCell ref="AG47:AH48"/>
    <mergeCell ref="AI47:AI48"/>
  </mergeCells>
  <dataValidations count="1">
    <dataValidation type="list" allowBlank="1" showInputMessage="1" showErrorMessage="1" sqref="B17:O17 B19:O19 B21:O21 B23:O23 B25:O25 B27:O27 B29:O29 B31:O31 B33:O33 B35:O35 B37:O37 B39:O39 B41:O41 B43:O43 B45:O45">
      <formula1>手形支払人</formula1>
    </dataValidation>
  </dataValidations>
  <printOptions verticalCentered="1"/>
  <pageMargins left="0.31496062992125984" right="0.15748031496062992" top="0.31496062992125984" bottom="0.31496062992125984" header="0.31496062992125984" footer="0.11811023622047245"/>
  <pageSetup horizontalDpi="600" verticalDpi="600" orientation="portrait" paperSize="9" r:id="rId3"/>
  <headerFooter>
    <oddFooter>&amp;R&amp;"ＭＳ Ｐ明朝,標準"&amp;8 5030320（1/4）　2019.09</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tabColor rgb="FFFFFF00"/>
  </sheetPr>
  <dimension ref="A1:BH56"/>
  <sheetViews>
    <sheetView showGridLines="0" showRowColHeaders="0" view="pageBreakPreview" zoomScaleSheetLayoutView="100" zoomScalePageLayoutView="0" workbookViewId="0" topLeftCell="A1">
      <selection activeCell="B17" sqref="B17:O17"/>
    </sheetView>
  </sheetViews>
  <sheetFormatPr defaultColWidth="2.00390625" defaultRowHeight="12" customHeight="1"/>
  <cols>
    <col min="1" max="37" width="2.00390625" style="0" customWidth="1"/>
    <col min="38" max="38" width="1.8515625" style="0" customWidth="1"/>
    <col min="39" max="53" width="2.00390625" style="0" customWidth="1"/>
    <col min="54" max="55" width="11.7109375" style="0" hidden="1" customWidth="1"/>
    <col min="56" max="56" width="3.57421875" style="0" hidden="1" customWidth="1"/>
    <col min="57" max="59" width="7.8515625" style="0" hidden="1" customWidth="1"/>
    <col min="60" max="60" width="7.57421875" style="0" hidden="1" customWidth="1"/>
  </cols>
  <sheetData>
    <row r="1" spans="1:50" ht="12" customHeight="1">
      <c r="A1" s="272" t="s">
        <v>137</v>
      </c>
      <c r="B1" s="273"/>
      <c r="C1" s="273"/>
      <c r="D1" s="273"/>
      <c r="E1" s="273"/>
      <c r="F1" s="273"/>
      <c r="G1" s="273"/>
      <c r="H1" s="273"/>
      <c r="I1" s="273"/>
      <c r="J1" s="273"/>
      <c r="K1" s="273"/>
      <c r="L1" s="273"/>
      <c r="M1" s="273"/>
      <c r="N1" s="273"/>
      <c r="O1" s="273"/>
      <c r="P1" s="1"/>
      <c r="Q1" s="274" t="s">
        <v>0</v>
      </c>
      <c r="R1" s="274"/>
      <c r="S1" s="274"/>
      <c r="T1" s="274"/>
      <c r="U1" s="274"/>
      <c r="V1" s="274"/>
      <c r="W1" s="274"/>
      <c r="X1" s="274"/>
      <c r="Y1" s="274"/>
      <c r="Z1" s="274"/>
      <c r="AA1" s="274"/>
      <c r="AB1" s="274"/>
      <c r="AC1" s="274"/>
      <c r="AD1" s="274"/>
      <c r="AE1" s="274"/>
      <c r="AF1" s="274"/>
      <c r="AG1" s="274"/>
      <c r="AH1" s="274"/>
      <c r="AI1" s="1"/>
      <c r="AJ1" s="1"/>
      <c r="AK1" s="1"/>
      <c r="AL1" s="1"/>
      <c r="AM1" s="1"/>
      <c r="AN1" s="1"/>
      <c r="AO1" s="1"/>
      <c r="AP1" s="16" t="s">
        <v>51</v>
      </c>
      <c r="AQ1" s="277">
        <f>IF(AND('申込書2'!B17&lt;&gt;"",'申込書3'!B17&lt;&gt;"",'申込書4'!B17&lt;&gt;""),4,IF(AND('申込書2'!B17&lt;&gt;"",'申込書3'!B17&lt;&gt;"",'申込書4'!B17=""),3,IF(AND('申込書2'!B17&lt;&gt;"",'申込書3'!B17="",'申込書4'!B17=""),2,1)))</f>
        <v>1</v>
      </c>
      <c r="AR1" s="277"/>
      <c r="AS1" s="278" t="s">
        <v>50</v>
      </c>
      <c r="AT1" s="278"/>
      <c r="AU1" s="277">
        <v>2</v>
      </c>
      <c r="AV1" s="277"/>
      <c r="AW1" s="276" t="s">
        <v>49</v>
      </c>
      <c r="AX1" s="276"/>
    </row>
    <row r="2" spans="1:50" ht="12" customHeight="1">
      <c r="A2" s="273"/>
      <c r="B2" s="273"/>
      <c r="C2" s="273"/>
      <c r="D2" s="273"/>
      <c r="E2" s="273"/>
      <c r="F2" s="273"/>
      <c r="G2" s="273"/>
      <c r="H2" s="273"/>
      <c r="I2" s="273"/>
      <c r="J2" s="273"/>
      <c r="K2" s="273"/>
      <c r="L2" s="273"/>
      <c r="M2" s="273"/>
      <c r="N2" s="273"/>
      <c r="O2" s="273"/>
      <c r="P2" s="2"/>
      <c r="Q2" s="274"/>
      <c r="R2" s="274"/>
      <c r="S2" s="274"/>
      <c r="T2" s="274"/>
      <c r="U2" s="274"/>
      <c r="V2" s="274"/>
      <c r="W2" s="274"/>
      <c r="X2" s="274"/>
      <c r="Y2" s="274"/>
      <c r="Z2" s="274"/>
      <c r="AA2" s="274"/>
      <c r="AB2" s="274"/>
      <c r="AC2" s="274"/>
      <c r="AD2" s="274"/>
      <c r="AE2" s="274"/>
      <c r="AF2" s="274"/>
      <c r="AG2" s="274"/>
      <c r="AH2" s="274"/>
      <c r="AI2" s="2"/>
      <c r="AJ2" s="2"/>
      <c r="AK2" s="2"/>
      <c r="AL2" s="2"/>
      <c r="AM2" s="2"/>
      <c r="AN2" s="2"/>
      <c r="AO2" s="2"/>
      <c r="AP2" s="2"/>
      <c r="AQ2" s="2"/>
      <c r="AR2" s="2"/>
      <c r="AS2" s="2"/>
      <c r="AT2" s="2"/>
      <c r="AU2" s="2"/>
      <c r="AV2" s="2"/>
      <c r="AW2" s="2"/>
      <c r="AX2" s="2"/>
    </row>
    <row r="3" spans="1:50" ht="12" customHeight="1">
      <c r="A3" s="273"/>
      <c r="B3" s="273"/>
      <c r="C3" s="273"/>
      <c r="D3" s="273"/>
      <c r="E3" s="273"/>
      <c r="F3" s="273"/>
      <c r="G3" s="273"/>
      <c r="H3" s="273"/>
      <c r="I3" s="273"/>
      <c r="J3" s="273"/>
      <c r="K3" s="273"/>
      <c r="L3" s="273"/>
      <c r="M3" s="273"/>
      <c r="N3" s="273"/>
      <c r="O3" s="273"/>
      <c r="P3" s="2"/>
      <c r="Q3" s="282" t="s">
        <v>129</v>
      </c>
      <c r="R3" s="282"/>
      <c r="S3" s="282"/>
      <c r="T3" s="282"/>
      <c r="U3" s="282"/>
      <c r="V3" s="282"/>
      <c r="W3" s="282"/>
      <c r="X3" s="282"/>
      <c r="Y3" s="282"/>
      <c r="Z3" s="282"/>
      <c r="AA3" s="282"/>
      <c r="AB3" s="282"/>
      <c r="AC3" s="282"/>
      <c r="AD3" s="282"/>
      <c r="AE3" s="282"/>
      <c r="AF3" s="282"/>
      <c r="AG3" s="282"/>
      <c r="AH3" s="282"/>
      <c r="AI3" s="2"/>
      <c r="AJ3" s="54" t="s">
        <v>2</v>
      </c>
      <c r="AK3" s="54"/>
      <c r="AL3" s="54"/>
      <c r="AM3" s="54"/>
      <c r="AN3" s="54" t="s">
        <v>3</v>
      </c>
      <c r="AO3" s="54"/>
      <c r="AP3" s="53">
        <f>'申込書1'!AP3</f>
        <v>0</v>
      </c>
      <c r="AQ3" s="53"/>
      <c r="AR3" s="54" t="s">
        <v>5</v>
      </c>
      <c r="AS3" s="53">
        <f>'申込書1'!AS3</f>
        <v>0</v>
      </c>
      <c r="AT3" s="53"/>
      <c r="AU3" s="54" t="s">
        <v>4</v>
      </c>
      <c r="AV3" s="53">
        <f>'申込書1'!AV3</f>
        <v>0</v>
      </c>
      <c r="AW3" s="53"/>
      <c r="AX3" s="54" t="s">
        <v>1</v>
      </c>
    </row>
    <row r="4" spans="1:50" ht="12" customHeight="1">
      <c r="A4" s="2"/>
      <c r="B4" s="2"/>
      <c r="C4" s="2"/>
      <c r="D4" s="2"/>
      <c r="E4" s="2"/>
      <c r="F4" s="2"/>
      <c r="G4" s="2"/>
      <c r="H4" s="2"/>
      <c r="I4" s="2"/>
      <c r="J4" s="2"/>
      <c r="K4" s="2"/>
      <c r="L4" s="2"/>
      <c r="M4" s="2"/>
      <c r="N4" s="2"/>
      <c r="O4" s="2"/>
      <c r="P4" s="2"/>
      <c r="Q4" s="2"/>
      <c r="R4" s="2"/>
      <c r="S4" s="2"/>
      <c r="T4" s="2"/>
      <c r="U4" s="2"/>
      <c r="V4" s="2"/>
      <c r="W4" s="2"/>
      <c r="X4" s="2"/>
      <c r="Y4" s="2"/>
      <c r="Z4" s="5"/>
      <c r="AA4" s="2"/>
      <c r="AB4" s="2"/>
      <c r="AC4" s="2"/>
      <c r="AD4" s="2"/>
      <c r="AE4" s="2"/>
      <c r="AF4" s="2"/>
      <c r="AG4" s="2"/>
      <c r="AH4" s="2"/>
      <c r="AI4" s="2"/>
      <c r="AJ4" s="54"/>
      <c r="AK4" s="54"/>
      <c r="AL4" s="54"/>
      <c r="AM4" s="54"/>
      <c r="AN4" s="54"/>
      <c r="AO4" s="54"/>
      <c r="AP4" s="53"/>
      <c r="AQ4" s="53"/>
      <c r="AR4" s="54"/>
      <c r="AS4" s="53"/>
      <c r="AT4" s="53"/>
      <c r="AU4" s="54"/>
      <c r="AV4" s="53"/>
      <c r="AW4" s="53"/>
      <c r="AX4" s="54"/>
    </row>
    <row r="5" spans="1:50" ht="12" customHeight="1">
      <c r="A5" s="2"/>
      <c r="B5" s="1"/>
      <c r="C5" s="1"/>
      <c r="D5" s="1"/>
      <c r="E5" s="1"/>
      <c r="F5" s="1"/>
      <c r="G5" s="1"/>
      <c r="H5" s="1"/>
      <c r="I5" s="1"/>
      <c r="J5" s="1"/>
      <c r="K5" s="313">
        <f>IF('基本情報入力シート'!C3="","",'基本情報入力シート'!C3)</f>
      </c>
      <c r="L5" s="313"/>
      <c r="M5" s="313"/>
      <c r="N5" s="313"/>
      <c r="O5" s="313"/>
      <c r="P5" s="313"/>
      <c r="Q5" s="313"/>
      <c r="R5" s="313"/>
      <c r="S5" s="259" t="s">
        <v>16</v>
      </c>
      <c r="T5" s="259"/>
      <c r="U5" s="259"/>
      <c r="V5" s="2"/>
      <c r="W5" s="2"/>
      <c r="X5" s="2"/>
      <c r="Y5" s="260" t="s">
        <v>14</v>
      </c>
      <c r="Z5" s="261"/>
      <c r="AA5" s="261"/>
      <c r="AB5" s="262"/>
      <c r="AC5" s="314">
        <f>IF('基本情報入力シート'!C4="","",'基本情報入力シート'!C4)</f>
      </c>
      <c r="AD5" s="315"/>
      <c r="AE5" s="315"/>
      <c r="AF5" s="315"/>
      <c r="AG5" s="315"/>
      <c r="AH5" s="315"/>
      <c r="AI5" s="315"/>
      <c r="AJ5" s="315"/>
      <c r="AK5" s="315"/>
      <c r="AL5" s="315"/>
      <c r="AM5" s="315"/>
      <c r="AN5" s="315"/>
      <c r="AO5" s="315"/>
      <c r="AP5" s="315"/>
      <c r="AQ5" s="315"/>
      <c r="AR5" s="315"/>
      <c r="AS5" s="315"/>
      <c r="AT5" s="315"/>
      <c r="AU5" s="315"/>
      <c r="AV5" s="315"/>
      <c r="AW5" s="315"/>
      <c r="AX5" s="316"/>
    </row>
    <row r="6" spans="1:50" ht="12" customHeight="1">
      <c r="A6" s="2"/>
      <c r="B6" s="1"/>
      <c r="C6" s="1"/>
      <c r="D6" s="1"/>
      <c r="E6" s="1"/>
      <c r="F6" s="1"/>
      <c r="G6" s="1"/>
      <c r="H6" s="1"/>
      <c r="I6" s="1"/>
      <c r="J6" s="1"/>
      <c r="K6" s="313"/>
      <c r="L6" s="313"/>
      <c r="M6" s="313"/>
      <c r="N6" s="313"/>
      <c r="O6" s="313"/>
      <c r="P6" s="313"/>
      <c r="Q6" s="313"/>
      <c r="R6" s="313"/>
      <c r="S6" s="259"/>
      <c r="T6" s="259"/>
      <c r="U6" s="259"/>
      <c r="V6" s="2"/>
      <c r="W6" s="2"/>
      <c r="X6" s="2"/>
      <c r="Y6" s="160"/>
      <c r="Z6" s="161"/>
      <c r="AA6" s="161"/>
      <c r="AB6" s="225"/>
      <c r="AC6" s="301"/>
      <c r="AD6" s="302"/>
      <c r="AE6" s="302"/>
      <c r="AF6" s="302"/>
      <c r="AG6" s="302"/>
      <c r="AH6" s="302"/>
      <c r="AI6" s="302"/>
      <c r="AJ6" s="302"/>
      <c r="AK6" s="302"/>
      <c r="AL6" s="302"/>
      <c r="AM6" s="302"/>
      <c r="AN6" s="302"/>
      <c r="AO6" s="302"/>
      <c r="AP6" s="302"/>
      <c r="AQ6" s="302"/>
      <c r="AR6" s="302"/>
      <c r="AS6" s="302"/>
      <c r="AT6" s="302"/>
      <c r="AU6" s="302"/>
      <c r="AV6" s="302"/>
      <c r="AW6" s="302"/>
      <c r="AX6" s="303"/>
    </row>
    <row r="7" spans="1:50" ht="12" customHeight="1">
      <c r="A7" s="2"/>
      <c r="B7" s="2"/>
      <c r="C7" s="2"/>
      <c r="D7" s="2"/>
      <c r="E7" s="2"/>
      <c r="F7" s="2"/>
      <c r="G7" s="2"/>
      <c r="H7" s="2"/>
      <c r="I7" s="2"/>
      <c r="J7" s="2"/>
      <c r="K7" s="2"/>
      <c r="L7" s="2"/>
      <c r="M7" s="2"/>
      <c r="N7" s="2"/>
      <c r="O7" s="2"/>
      <c r="P7" s="2"/>
      <c r="Q7" s="2"/>
      <c r="R7" s="2"/>
      <c r="S7" s="2"/>
      <c r="T7" s="2"/>
      <c r="U7" s="2"/>
      <c r="V7" s="2"/>
      <c r="W7" s="2"/>
      <c r="X7" s="2"/>
      <c r="Y7" s="160"/>
      <c r="Z7" s="161"/>
      <c r="AA7" s="161"/>
      <c r="AB7" s="225"/>
      <c r="AC7" s="317"/>
      <c r="AD7" s="318"/>
      <c r="AE7" s="318"/>
      <c r="AF7" s="318"/>
      <c r="AG7" s="318"/>
      <c r="AH7" s="318"/>
      <c r="AI7" s="318"/>
      <c r="AJ7" s="318"/>
      <c r="AK7" s="318"/>
      <c r="AL7" s="318"/>
      <c r="AM7" s="318"/>
      <c r="AN7" s="318"/>
      <c r="AO7" s="318"/>
      <c r="AP7" s="318"/>
      <c r="AQ7" s="318"/>
      <c r="AR7" s="318"/>
      <c r="AS7" s="318"/>
      <c r="AT7" s="318"/>
      <c r="AU7" s="318"/>
      <c r="AV7" s="318"/>
      <c r="AW7" s="318"/>
      <c r="AX7" s="319"/>
    </row>
    <row r="8" spans="1:50" ht="12" customHeight="1">
      <c r="A8" s="76" t="s">
        <v>6</v>
      </c>
      <c r="B8" s="76"/>
      <c r="C8" s="76"/>
      <c r="D8" s="76"/>
      <c r="E8" s="76"/>
      <c r="F8" s="76"/>
      <c r="G8" s="86" t="s">
        <v>3</v>
      </c>
      <c r="H8" s="86"/>
      <c r="I8" s="311">
        <f>'申込書1'!I8</f>
        <v>0</v>
      </c>
      <c r="J8" s="311"/>
      <c r="K8" s="86" t="s">
        <v>5</v>
      </c>
      <c r="L8" s="311">
        <f>'申込書1'!L8</f>
        <v>0</v>
      </c>
      <c r="M8" s="311"/>
      <c r="N8" s="86" t="s">
        <v>4</v>
      </c>
      <c r="O8" s="311">
        <f>'申込書1'!O8</f>
        <v>0</v>
      </c>
      <c r="P8" s="311"/>
      <c r="Q8" s="87" t="s">
        <v>1</v>
      </c>
      <c r="R8" s="3"/>
      <c r="S8" s="3"/>
      <c r="T8" s="3"/>
      <c r="U8" s="3"/>
      <c r="V8" s="3"/>
      <c r="W8" s="3"/>
      <c r="X8" s="3"/>
      <c r="Y8" s="160" t="s">
        <v>15</v>
      </c>
      <c r="Z8" s="161"/>
      <c r="AA8" s="161"/>
      <c r="AB8" s="225"/>
      <c r="AC8" s="206" t="s">
        <v>56</v>
      </c>
      <c r="AD8" s="207"/>
      <c r="AE8" s="207"/>
      <c r="AF8" s="207"/>
      <c r="AG8" s="207"/>
      <c r="AH8" s="207"/>
      <c r="AI8" s="207"/>
      <c r="AJ8" s="207"/>
      <c r="AK8" s="207"/>
      <c r="AL8" s="207"/>
      <c r="AM8" s="207"/>
      <c r="AN8" s="207"/>
      <c r="AO8" s="207"/>
      <c r="AP8" s="207"/>
      <c r="AQ8" s="207"/>
      <c r="AR8" s="207"/>
      <c r="AS8" s="207"/>
      <c r="AT8" s="207"/>
      <c r="AU8" s="207"/>
      <c r="AV8" s="207"/>
      <c r="AW8" s="207"/>
      <c r="AX8" s="208"/>
    </row>
    <row r="9" spans="1:50" ht="12" customHeight="1">
      <c r="A9" s="76"/>
      <c r="B9" s="76"/>
      <c r="C9" s="76"/>
      <c r="D9" s="76"/>
      <c r="E9" s="76"/>
      <c r="F9" s="76"/>
      <c r="G9" s="89"/>
      <c r="H9" s="89"/>
      <c r="I9" s="312"/>
      <c r="J9" s="312"/>
      <c r="K9" s="89"/>
      <c r="L9" s="312"/>
      <c r="M9" s="312"/>
      <c r="N9" s="257"/>
      <c r="O9" s="312"/>
      <c r="P9" s="312"/>
      <c r="Q9" s="74"/>
      <c r="R9" s="3"/>
      <c r="S9" s="3"/>
      <c r="T9" s="3"/>
      <c r="U9" s="3"/>
      <c r="V9" s="3"/>
      <c r="W9" s="3"/>
      <c r="X9" s="3"/>
      <c r="Y9" s="160"/>
      <c r="Z9" s="161"/>
      <c r="AA9" s="161"/>
      <c r="AB9" s="225"/>
      <c r="AC9" s="320">
        <f>IF('基本情報入力シート'!C5="","",'基本情報入力シート'!C5)</f>
      </c>
      <c r="AD9" s="321"/>
      <c r="AE9" s="321"/>
      <c r="AF9" s="321"/>
      <c r="AG9" s="321"/>
      <c r="AH9" s="321"/>
      <c r="AI9" s="321"/>
      <c r="AJ9" s="321"/>
      <c r="AK9" s="321"/>
      <c r="AL9" s="321"/>
      <c r="AM9" s="321"/>
      <c r="AN9" s="321"/>
      <c r="AO9" s="321"/>
      <c r="AP9" s="321"/>
      <c r="AQ9" s="321"/>
      <c r="AR9" s="321"/>
      <c r="AS9" s="321"/>
      <c r="AT9" s="321"/>
      <c r="AU9" s="321"/>
      <c r="AV9" s="321"/>
      <c r="AW9" s="321"/>
      <c r="AX9" s="322"/>
    </row>
    <row r="10" spans="1:50" ht="12" customHeight="1">
      <c r="A10" s="85" t="s">
        <v>11</v>
      </c>
      <c r="B10" s="86"/>
      <c r="C10" s="86"/>
      <c r="D10" s="86"/>
      <c r="E10" s="86"/>
      <c r="F10" s="87"/>
      <c r="G10" s="209" t="s">
        <v>12</v>
      </c>
      <c r="H10" s="210"/>
      <c r="I10" s="307">
        <f>'申込書1'!I10</f>
        <v>0</v>
      </c>
      <c r="J10" s="307"/>
      <c r="K10" s="308"/>
      <c r="L10" s="209" t="s">
        <v>13</v>
      </c>
      <c r="M10" s="210"/>
      <c r="N10" s="254">
        <f>'申込書1'!N10</f>
        <v>0</v>
      </c>
      <c r="O10" s="255"/>
      <c r="P10" s="255"/>
      <c r="Q10" s="255"/>
      <c r="R10" s="255"/>
      <c r="S10" s="255"/>
      <c r="T10" s="255"/>
      <c r="U10" s="255"/>
      <c r="V10" s="255"/>
      <c r="W10" s="87" t="s">
        <v>7</v>
      </c>
      <c r="X10" s="2"/>
      <c r="Y10" s="160"/>
      <c r="Z10" s="161"/>
      <c r="AA10" s="161"/>
      <c r="AB10" s="225"/>
      <c r="AC10" s="301">
        <f>IF('基本情報入力シート'!C6="","",'基本情報入力シート'!C6)</f>
      </c>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12" customHeight="1">
      <c r="A11" s="88"/>
      <c r="B11" s="89"/>
      <c r="C11" s="89"/>
      <c r="D11" s="89"/>
      <c r="E11" s="89"/>
      <c r="F11" s="75"/>
      <c r="G11" s="61"/>
      <c r="H11" s="214"/>
      <c r="I11" s="309"/>
      <c r="J11" s="309"/>
      <c r="K11" s="310"/>
      <c r="L11" s="61"/>
      <c r="M11" s="214"/>
      <c r="N11" s="256"/>
      <c r="O11" s="256"/>
      <c r="P11" s="256"/>
      <c r="Q11" s="256"/>
      <c r="R11" s="256"/>
      <c r="S11" s="256"/>
      <c r="T11" s="256"/>
      <c r="U11" s="256"/>
      <c r="V11" s="256"/>
      <c r="W11" s="75"/>
      <c r="X11" s="2"/>
      <c r="Y11" s="226"/>
      <c r="Z11" s="227"/>
      <c r="AA11" s="227"/>
      <c r="AB11" s="228"/>
      <c r="AC11" s="304"/>
      <c r="AD11" s="305"/>
      <c r="AE11" s="305"/>
      <c r="AF11" s="305"/>
      <c r="AG11" s="305"/>
      <c r="AH11" s="305"/>
      <c r="AI11" s="305"/>
      <c r="AJ11" s="305"/>
      <c r="AK11" s="305"/>
      <c r="AL11" s="305"/>
      <c r="AM11" s="305"/>
      <c r="AN11" s="305"/>
      <c r="AO11" s="305"/>
      <c r="AP11" s="305"/>
      <c r="AQ11" s="305"/>
      <c r="AR11" s="305"/>
      <c r="AS11" s="305"/>
      <c r="AT11" s="305"/>
      <c r="AU11" s="305"/>
      <c r="AV11" s="305"/>
      <c r="AW11" s="305"/>
      <c r="AX11" s="306"/>
    </row>
    <row r="12" spans="1:50" ht="7.5" customHeight="1">
      <c r="A12" s="2"/>
      <c r="B12" s="2"/>
      <c r="C12" s="2"/>
      <c r="D12" s="2"/>
      <c r="E12" s="2"/>
      <c r="F12" s="2"/>
      <c r="G12" s="2"/>
      <c r="H12" s="2"/>
      <c r="I12" s="2"/>
      <c r="J12" s="2"/>
      <c r="K12" s="2"/>
      <c r="L12" s="2"/>
      <c r="M12" s="2"/>
      <c r="N12" s="2"/>
      <c r="O12" s="2"/>
      <c r="P12" s="2"/>
      <c r="Q12" s="2"/>
      <c r="R12" s="2"/>
      <c r="S12" s="2"/>
      <c r="T12" s="2"/>
      <c r="U12" s="2"/>
      <c r="V12" s="2"/>
      <c r="W12" s="2"/>
      <c r="X12" s="2"/>
      <c r="Y12" s="2"/>
      <c r="Z12" s="6"/>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12" customHeight="1">
      <c r="A13" s="209" t="s">
        <v>21</v>
      </c>
      <c r="B13" s="210"/>
      <c r="C13" s="210"/>
      <c r="D13" s="210"/>
      <c r="E13" s="210"/>
      <c r="F13" s="210"/>
      <c r="G13" s="210"/>
      <c r="H13" s="210"/>
      <c r="I13" s="210"/>
      <c r="J13" s="210"/>
      <c r="K13" s="210"/>
      <c r="L13" s="210"/>
      <c r="M13" s="210"/>
      <c r="N13" s="210"/>
      <c r="O13" s="211"/>
      <c r="P13" s="216" t="s">
        <v>17</v>
      </c>
      <c r="Q13" s="217"/>
      <c r="R13" s="217"/>
      <c r="S13" s="217"/>
      <c r="T13" s="217"/>
      <c r="U13" s="217"/>
      <c r="V13" s="217"/>
      <c r="W13" s="218"/>
      <c r="X13" s="219" t="s">
        <v>57</v>
      </c>
      <c r="Y13" s="210"/>
      <c r="Z13" s="210"/>
      <c r="AA13" s="210"/>
      <c r="AB13" s="210"/>
      <c r="AC13" s="211"/>
      <c r="AD13" s="209" t="s">
        <v>53</v>
      </c>
      <c r="AE13" s="210"/>
      <c r="AF13" s="210"/>
      <c r="AG13" s="210"/>
      <c r="AH13" s="210"/>
      <c r="AI13" s="210"/>
      <c r="AJ13" s="211"/>
      <c r="AK13" s="21"/>
      <c r="AL13" s="220" t="s">
        <v>9</v>
      </c>
      <c r="AM13" s="221"/>
      <c r="AN13" s="221"/>
      <c r="AO13" s="221"/>
      <c r="AP13" s="221" t="s">
        <v>8</v>
      </c>
      <c r="AQ13" s="221"/>
      <c r="AR13" s="221"/>
      <c r="AS13" s="222"/>
      <c r="AT13" s="219" t="s">
        <v>54</v>
      </c>
      <c r="AU13" s="210"/>
      <c r="AV13" s="211"/>
      <c r="AW13" s="244" t="s">
        <v>55</v>
      </c>
      <c r="AX13" s="245"/>
    </row>
    <row r="14" spans="1:50" ht="12" customHeight="1">
      <c r="A14" s="60"/>
      <c r="B14" s="212"/>
      <c r="C14" s="212"/>
      <c r="D14" s="212"/>
      <c r="E14" s="212"/>
      <c r="F14" s="212"/>
      <c r="G14" s="212"/>
      <c r="H14" s="212"/>
      <c r="I14" s="212"/>
      <c r="J14" s="212"/>
      <c r="K14" s="212"/>
      <c r="L14" s="212"/>
      <c r="M14" s="212"/>
      <c r="N14" s="212"/>
      <c r="O14" s="213"/>
      <c r="P14" s="229" t="s">
        <v>18</v>
      </c>
      <c r="Q14" s="230"/>
      <c r="R14" s="230"/>
      <c r="S14" s="230"/>
      <c r="T14" s="230" t="s">
        <v>18</v>
      </c>
      <c r="U14" s="230"/>
      <c r="V14" s="230"/>
      <c r="W14" s="231"/>
      <c r="X14" s="60"/>
      <c r="Y14" s="212"/>
      <c r="Z14" s="212"/>
      <c r="AA14" s="212"/>
      <c r="AB14" s="212"/>
      <c r="AC14" s="213"/>
      <c r="AD14" s="60"/>
      <c r="AE14" s="212"/>
      <c r="AF14" s="212"/>
      <c r="AG14" s="212"/>
      <c r="AH14" s="212"/>
      <c r="AI14" s="212"/>
      <c r="AJ14" s="213"/>
      <c r="AK14" s="21"/>
      <c r="AL14" s="232" t="s">
        <v>10</v>
      </c>
      <c r="AM14" s="233"/>
      <c r="AN14" s="233"/>
      <c r="AO14" s="233"/>
      <c r="AP14" s="233"/>
      <c r="AQ14" s="233"/>
      <c r="AR14" s="233"/>
      <c r="AS14" s="234"/>
      <c r="AT14" s="60"/>
      <c r="AU14" s="212"/>
      <c r="AV14" s="213"/>
      <c r="AW14" s="246"/>
      <c r="AX14" s="247"/>
    </row>
    <row r="15" spans="1:50" ht="12" customHeight="1">
      <c r="A15" s="61"/>
      <c r="B15" s="214"/>
      <c r="C15" s="214"/>
      <c r="D15" s="214"/>
      <c r="E15" s="214"/>
      <c r="F15" s="214"/>
      <c r="G15" s="214"/>
      <c r="H15" s="214"/>
      <c r="I15" s="214"/>
      <c r="J15" s="214"/>
      <c r="K15" s="214"/>
      <c r="L15" s="214"/>
      <c r="M15" s="214"/>
      <c r="N15" s="214"/>
      <c r="O15" s="215"/>
      <c r="P15" s="238" t="s">
        <v>19</v>
      </c>
      <c r="Q15" s="239"/>
      <c r="R15" s="239"/>
      <c r="S15" s="239"/>
      <c r="T15" s="239" t="s">
        <v>20</v>
      </c>
      <c r="U15" s="239"/>
      <c r="V15" s="239"/>
      <c r="W15" s="240"/>
      <c r="X15" s="241" t="s">
        <v>5</v>
      </c>
      <c r="Y15" s="242"/>
      <c r="Z15" s="242" t="s">
        <v>4</v>
      </c>
      <c r="AA15" s="242"/>
      <c r="AB15" s="242" t="s">
        <v>1</v>
      </c>
      <c r="AC15" s="243"/>
      <c r="AD15" s="61"/>
      <c r="AE15" s="214"/>
      <c r="AF15" s="214"/>
      <c r="AG15" s="214"/>
      <c r="AH15" s="214"/>
      <c r="AI15" s="214"/>
      <c r="AJ15" s="215"/>
      <c r="AK15" s="21"/>
      <c r="AL15" s="235"/>
      <c r="AM15" s="236"/>
      <c r="AN15" s="236"/>
      <c r="AO15" s="236"/>
      <c r="AP15" s="236"/>
      <c r="AQ15" s="236"/>
      <c r="AR15" s="236"/>
      <c r="AS15" s="237"/>
      <c r="AT15" s="61"/>
      <c r="AU15" s="214"/>
      <c r="AV15" s="215"/>
      <c r="AW15" s="248"/>
      <c r="AX15" s="249"/>
    </row>
    <row r="16" spans="1:60" ht="12" customHeight="1">
      <c r="A16" s="129">
        <v>16</v>
      </c>
      <c r="B16" s="197" t="s">
        <v>22</v>
      </c>
      <c r="C16" s="198"/>
      <c r="D16" s="199"/>
      <c r="E16" s="200">
        <f>IF(B17="","",VLOOKUP(B17,'基本情報入力シート'!$B$11:$C$60,2,0))</f>
      </c>
      <c r="F16" s="200"/>
      <c r="G16" s="200"/>
      <c r="H16" s="200"/>
      <c r="I16" s="200"/>
      <c r="J16" s="200"/>
      <c r="K16" s="200"/>
      <c r="L16" s="200"/>
      <c r="M16" s="200"/>
      <c r="N16" s="200"/>
      <c r="O16" s="201"/>
      <c r="P16" s="202"/>
      <c r="Q16" s="203"/>
      <c r="R16" s="203"/>
      <c r="S16" s="203"/>
      <c r="T16" s="203"/>
      <c r="U16" s="203"/>
      <c r="V16" s="203"/>
      <c r="W16" s="204"/>
      <c r="X16" s="205"/>
      <c r="Y16" s="188"/>
      <c r="Z16" s="188"/>
      <c r="AA16" s="188"/>
      <c r="AB16" s="188"/>
      <c r="AC16" s="189"/>
      <c r="AD16" s="190"/>
      <c r="AE16" s="191"/>
      <c r="AF16" s="191"/>
      <c r="AG16" s="191"/>
      <c r="AH16" s="191"/>
      <c r="AI16" s="191"/>
      <c r="AJ16" s="192"/>
      <c r="AK16" s="11"/>
      <c r="AL16" s="12"/>
      <c r="AM16" s="13"/>
      <c r="AN16" s="13"/>
      <c r="AO16" s="15"/>
      <c r="AP16" s="12"/>
      <c r="AQ16" s="13"/>
      <c r="AR16" s="13"/>
      <c r="AS16" s="14"/>
      <c r="AT16" s="193"/>
      <c r="AU16" s="194"/>
      <c r="AV16" s="195"/>
      <c r="AW16" s="186">
        <v>3</v>
      </c>
      <c r="AX16" s="187"/>
      <c r="BB16" s="279" t="e">
        <f>DATE(X16,Z16,AB16)</f>
        <v>#NUM!</v>
      </c>
      <c r="BC16" s="280" t="e">
        <f>TEXT(BB16,"YYYY/MM/DD")</f>
        <v>#NUM!</v>
      </c>
      <c r="BD16" s="280">
        <f>X16</f>
        <v>0</v>
      </c>
      <c r="BE16" s="280" t="e">
        <f>MID(BC16,6,2)</f>
        <v>#NUM!</v>
      </c>
      <c r="BF16" s="280" t="e">
        <f>MID(BC16,9,2)</f>
        <v>#NUM!</v>
      </c>
      <c r="BG16" s="280" t="e">
        <f>BD16&amp;BE16&amp;BF16</f>
        <v>#NUM!</v>
      </c>
      <c r="BH16" s="280">
        <f>IF(X16="",0,BG16*1)</f>
        <v>0</v>
      </c>
    </row>
    <row r="17" spans="1:60" ht="22.5" customHeight="1">
      <c r="A17" s="112"/>
      <c r="B17" s="180"/>
      <c r="C17" s="181"/>
      <c r="D17" s="181"/>
      <c r="E17" s="181"/>
      <c r="F17" s="181"/>
      <c r="G17" s="181"/>
      <c r="H17" s="181"/>
      <c r="I17" s="181"/>
      <c r="J17" s="181"/>
      <c r="K17" s="181"/>
      <c r="L17" s="181"/>
      <c r="M17" s="181"/>
      <c r="N17" s="181"/>
      <c r="O17" s="182"/>
      <c r="P17" s="183">
        <f>IF(B17="","",VLOOKUP(B17,'基本情報入力シート'!$B$11:$D$60,3,0))</f>
      </c>
      <c r="Q17" s="184"/>
      <c r="R17" s="184"/>
      <c r="S17" s="184"/>
      <c r="T17" s="184">
        <f>IF(B17="","",VLOOKUP(B17,'基本情報入力シート'!$B$11:$E$60,4,0))</f>
      </c>
      <c r="U17" s="184"/>
      <c r="V17" s="184"/>
      <c r="W17" s="185"/>
      <c r="X17" s="168"/>
      <c r="Y17" s="145"/>
      <c r="Z17" s="145"/>
      <c r="AA17" s="145"/>
      <c r="AB17" s="145"/>
      <c r="AC17" s="147"/>
      <c r="AD17" s="149"/>
      <c r="AE17" s="150"/>
      <c r="AF17" s="150"/>
      <c r="AG17" s="150"/>
      <c r="AH17" s="150"/>
      <c r="AI17" s="150"/>
      <c r="AJ17" s="151"/>
      <c r="AK17" s="11"/>
      <c r="AL17" s="196"/>
      <c r="AM17" s="196"/>
      <c r="AN17" s="196"/>
      <c r="AO17" s="196"/>
      <c r="AP17" s="196"/>
      <c r="AQ17" s="196"/>
      <c r="AR17" s="196"/>
      <c r="AS17" s="196"/>
      <c r="AT17" s="176"/>
      <c r="AU17" s="177"/>
      <c r="AV17" s="178"/>
      <c r="AW17" s="141"/>
      <c r="AX17" s="142"/>
      <c r="BB17" s="279"/>
      <c r="BC17" s="280"/>
      <c r="BD17" s="280"/>
      <c r="BE17" s="280"/>
      <c r="BF17" s="280"/>
      <c r="BG17" s="280"/>
      <c r="BH17" s="280"/>
    </row>
    <row r="18" spans="1:60" ht="12" customHeight="1">
      <c r="A18" s="112">
        <v>17</v>
      </c>
      <c r="B18" s="160" t="s">
        <v>22</v>
      </c>
      <c r="C18" s="161"/>
      <c r="D18" s="162"/>
      <c r="E18" s="163">
        <f>IF(B19="","",VLOOKUP(B19,'基本情報入力シート'!$B$11:$C$60,2,0))</f>
      </c>
      <c r="F18" s="163"/>
      <c r="G18" s="163"/>
      <c r="H18" s="163"/>
      <c r="I18" s="163"/>
      <c r="J18" s="163"/>
      <c r="K18" s="163"/>
      <c r="L18" s="163"/>
      <c r="M18" s="163"/>
      <c r="N18" s="163"/>
      <c r="O18" s="164"/>
      <c r="P18" s="165"/>
      <c r="Q18" s="166"/>
      <c r="R18" s="166"/>
      <c r="S18" s="166"/>
      <c r="T18" s="166"/>
      <c r="U18" s="166"/>
      <c r="V18" s="166"/>
      <c r="W18" s="167"/>
      <c r="X18" s="168"/>
      <c r="Y18" s="145"/>
      <c r="Z18" s="145"/>
      <c r="AA18" s="145"/>
      <c r="AB18" s="145"/>
      <c r="AC18" s="147"/>
      <c r="AD18" s="149"/>
      <c r="AE18" s="150"/>
      <c r="AF18" s="150"/>
      <c r="AG18" s="150"/>
      <c r="AH18" s="150"/>
      <c r="AI18" s="150"/>
      <c r="AJ18" s="151"/>
      <c r="AK18" s="11"/>
      <c r="AL18" s="17"/>
      <c r="AM18" s="18"/>
      <c r="AN18" s="18"/>
      <c r="AO18" s="19"/>
      <c r="AP18" s="17"/>
      <c r="AQ18" s="18"/>
      <c r="AR18" s="18"/>
      <c r="AS18" s="20"/>
      <c r="AT18" s="155"/>
      <c r="AU18" s="156"/>
      <c r="AV18" s="157"/>
      <c r="AW18" s="141">
        <v>3</v>
      </c>
      <c r="AX18" s="142"/>
      <c r="BB18" s="279" t="e">
        <f>DATE(X18,Z18,AB18)</f>
        <v>#NUM!</v>
      </c>
      <c r="BC18" s="280" t="e">
        <f>TEXT(BB18,"YYYY/MM/DD")</f>
        <v>#NUM!</v>
      </c>
      <c r="BD18" s="280">
        <f>X18</f>
        <v>0</v>
      </c>
      <c r="BE18" s="280" t="e">
        <f>MID(BC18,6,2)</f>
        <v>#NUM!</v>
      </c>
      <c r="BF18" s="280" t="e">
        <f>MID(BC18,9,2)</f>
        <v>#NUM!</v>
      </c>
      <c r="BG18" s="280" t="e">
        <f>BD18&amp;BE18&amp;BF18</f>
        <v>#NUM!</v>
      </c>
      <c r="BH18" s="280">
        <f>IF(X18="",0,BG18*1)</f>
        <v>0</v>
      </c>
    </row>
    <row r="19" spans="1:60" ht="22.5" customHeight="1">
      <c r="A19" s="112"/>
      <c r="B19" s="180"/>
      <c r="C19" s="181"/>
      <c r="D19" s="181"/>
      <c r="E19" s="181"/>
      <c r="F19" s="181"/>
      <c r="G19" s="181"/>
      <c r="H19" s="181"/>
      <c r="I19" s="181"/>
      <c r="J19" s="181"/>
      <c r="K19" s="181"/>
      <c r="L19" s="181"/>
      <c r="M19" s="181"/>
      <c r="N19" s="181"/>
      <c r="O19" s="182"/>
      <c r="P19" s="183">
        <f>IF(B19="","",VLOOKUP(B19,'基本情報入力シート'!$B$11:$D$60,3,0))</f>
      </c>
      <c r="Q19" s="184"/>
      <c r="R19" s="184"/>
      <c r="S19" s="184"/>
      <c r="T19" s="184">
        <f>IF(B19="","",VLOOKUP(B19,'基本情報入力シート'!$B$11:$E$60,4,0))</f>
      </c>
      <c r="U19" s="184"/>
      <c r="V19" s="184"/>
      <c r="W19" s="185"/>
      <c r="X19" s="168"/>
      <c r="Y19" s="145"/>
      <c r="Z19" s="145"/>
      <c r="AA19" s="145"/>
      <c r="AB19" s="145"/>
      <c r="AC19" s="147"/>
      <c r="AD19" s="149"/>
      <c r="AE19" s="150"/>
      <c r="AF19" s="150"/>
      <c r="AG19" s="150"/>
      <c r="AH19" s="150"/>
      <c r="AI19" s="150"/>
      <c r="AJ19" s="151"/>
      <c r="AK19" s="11"/>
      <c r="AL19" s="179"/>
      <c r="AM19" s="179"/>
      <c r="AN19" s="179"/>
      <c r="AO19" s="179"/>
      <c r="AP19" s="179"/>
      <c r="AQ19" s="179"/>
      <c r="AR19" s="179"/>
      <c r="AS19" s="179"/>
      <c r="AT19" s="176"/>
      <c r="AU19" s="177"/>
      <c r="AV19" s="178"/>
      <c r="AW19" s="141"/>
      <c r="AX19" s="142"/>
      <c r="BB19" s="279"/>
      <c r="BC19" s="280"/>
      <c r="BD19" s="280"/>
      <c r="BE19" s="280"/>
      <c r="BF19" s="280"/>
      <c r="BG19" s="280"/>
      <c r="BH19" s="280"/>
    </row>
    <row r="20" spans="1:60" ht="12" customHeight="1">
      <c r="A20" s="112">
        <v>18</v>
      </c>
      <c r="B20" s="160" t="s">
        <v>22</v>
      </c>
      <c r="C20" s="161"/>
      <c r="D20" s="162"/>
      <c r="E20" s="163">
        <f>IF(B21="","",VLOOKUP(B21,'基本情報入力シート'!$B$11:$C$60,2,0))</f>
      </c>
      <c r="F20" s="163"/>
      <c r="G20" s="163"/>
      <c r="H20" s="163"/>
      <c r="I20" s="163"/>
      <c r="J20" s="163"/>
      <c r="K20" s="163"/>
      <c r="L20" s="163"/>
      <c r="M20" s="163"/>
      <c r="N20" s="163"/>
      <c r="O20" s="164"/>
      <c r="P20" s="165"/>
      <c r="Q20" s="166"/>
      <c r="R20" s="166"/>
      <c r="S20" s="166"/>
      <c r="T20" s="166"/>
      <c r="U20" s="166"/>
      <c r="V20" s="166"/>
      <c r="W20" s="167"/>
      <c r="X20" s="168"/>
      <c r="Y20" s="145"/>
      <c r="Z20" s="145"/>
      <c r="AA20" s="145"/>
      <c r="AB20" s="145"/>
      <c r="AC20" s="147"/>
      <c r="AD20" s="149"/>
      <c r="AE20" s="150"/>
      <c r="AF20" s="150"/>
      <c r="AG20" s="150"/>
      <c r="AH20" s="150"/>
      <c r="AI20" s="150"/>
      <c r="AJ20" s="151"/>
      <c r="AK20" s="11"/>
      <c r="AL20" s="17"/>
      <c r="AM20" s="18"/>
      <c r="AN20" s="18"/>
      <c r="AO20" s="19"/>
      <c r="AP20" s="17"/>
      <c r="AQ20" s="18"/>
      <c r="AR20" s="18"/>
      <c r="AS20" s="20"/>
      <c r="AT20" s="155"/>
      <c r="AU20" s="156"/>
      <c r="AV20" s="157"/>
      <c r="AW20" s="141">
        <v>3</v>
      </c>
      <c r="AX20" s="142"/>
      <c r="BB20" s="279" t="e">
        <f>DATE(X20,Z20,AB20)</f>
        <v>#NUM!</v>
      </c>
      <c r="BC20" s="280" t="e">
        <f>TEXT(BB20,"YYYY/MM/DD")</f>
        <v>#NUM!</v>
      </c>
      <c r="BD20" s="280">
        <f>X20</f>
        <v>0</v>
      </c>
      <c r="BE20" s="280" t="e">
        <f>MID(BC20,6,2)</f>
        <v>#NUM!</v>
      </c>
      <c r="BF20" s="280" t="e">
        <f>MID(BC20,9,2)</f>
        <v>#NUM!</v>
      </c>
      <c r="BG20" s="280" t="e">
        <f>BD20&amp;BE20&amp;BF20</f>
        <v>#NUM!</v>
      </c>
      <c r="BH20" s="280">
        <f>IF(X20="",0,BG20*1)</f>
        <v>0</v>
      </c>
    </row>
    <row r="21" spans="1:60" ht="22.5" customHeight="1">
      <c r="A21" s="112"/>
      <c r="B21" s="180"/>
      <c r="C21" s="181"/>
      <c r="D21" s="181"/>
      <c r="E21" s="181"/>
      <c r="F21" s="181"/>
      <c r="G21" s="181"/>
      <c r="H21" s="181"/>
      <c r="I21" s="181"/>
      <c r="J21" s="181"/>
      <c r="K21" s="181"/>
      <c r="L21" s="181"/>
      <c r="M21" s="181"/>
      <c r="N21" s="181"/>
      <c r="O21" s="182"/>
      <c r="P21" s="183">
        <f>IF(B21="","",VLOOKUP(B21,'基本情報入力シート'!$B$11:$D$60,3,0))</f>
      </c>
      <c r="Q21" s="184"/>
      <c r="R21" s="184"/>
      <c r="S21" s="184"/>
      <c r="T21" s="184">
        <f>IF(B21="","",VLOOKUP(B21,'基本情報入力シート'!$B$11:$E$60,4,0))</f>
      </c>
      <c r="U21" s="184"/>
      <c r="V21" s="184"/>
      <c r="W21" s="185"/>
      <c r="X21" s="168"/>
      <c r="Y21" s="145"/>
      <c r="Z21" s="145"/>
      <c r="AA21" s="145"/>
      <c r="AB21" s="145"/>
      <c r="AC21" s="147"/>
      <c r="AD21" s="149"/>
      <c r="AE21" s="150"/>
      <c r="AF21" s="150"/>
      <c r="AG21" s="150"/>
      <c r="AH21" s="150"/>
      <c r="AI21" s="150"/>
      <c r="AJ21" s="151"/>
      <c r="AK21" s="11"/>
      <c r="AL21" s="179"/>
      <c r="AM21" s="179"/>
      <c r="AN21" s="179"/>
      <c r="AO21" s="179"/>
      <c r="AP21" s="179"/>
      <c r="AQ21" s="179"/>
      <c r="AR21" s="179"/>
      <c r="AS21" s="179"/>
      <c r="AT21" s="176"/>
      <c r="AU21" s="177"/>
      <c r="AV21" s="178"/>
      <c r="AW21" s="141"/>
      <c r="AX21" s="142"/>
      <c r="BB21" s="279"/>
      <c r="BC21" s="280"/>
      <c r="BD21" s="280"/>
      <c r="BE21" s="280"/>
      <c r="BF21" s="280"/>
      <c r="BG21" s="280"/>
      <c r="BH21" s="280"/>
    </row>
    <row r="22" spans="1:60" ht="12" customHeight="1">
      <c r="A22" s="112">
        <v>19</v>
      </c>
      <c r="B22" s="160" t="s">
        <v>22</v>
      </c>
      <c r="C22" s="161"/>
      <c r="D22" s="162"/>
      <c r="E22" s="163">
        <f>IF(B23="","",VLOOKUP(B23,'基本情報入力シート'!$B$11:$C$60,2,0))</f>
      </c>
      <c r="F22" s="163"/>
      <c r="G22" s="163"/>
      <c r="H22" s="163"/>
      <c r="I22" s="163"/>
      <c r="J22" s="163"/>
      <c r="K22" s="163"/>
      <c r="L22" s="163"/>
      <c r="M22" s="163"/>
      <c r="N22" s="163"/>
      <c r="O22" s="164"/>
      <c r="P22" s="165"/>
      <c r="Q22" s="166"/>
      <c r="R22" s="166"/>
      <c r="S22" s="166"/>
      <c r="T22" s="166"/>
      <c r="U22" s="166"/>
      <c r="V22" s="166"/>
      <c r="W22" s="167"/>
      <c r="X22" s="168"/>
      <c r="Y22" s="145"/>
      <c r="Z22" s="145"/>
      <c r="AA22" s="145"/>
      <c r="AB22" s="145"/>
      <c r="AC22" s="147"/>
      <c r="AD22" s="149"/>
      <c r="AE22" s="150"/>
      <c r="AF22" s="150"/>
      <c r="AG22" s="150"/>
      <c r="AH22" s="150"/>
      <c r="AI22" s="150"/>
      <c r="AJ22" s="151"/>
      <c r="AK22" s="11"/>
      <c r="AL22" s="17"/>
      <c r="AM22" s="18"/>
      <c r="AN22" s="18"/>
      <c r="AO22" s="19"/>
      <c r="AP22" s="17"/>
      <c r="AQ22" s="18"/>
      <c r="AR22" s="18"/>
      <c r="AS22" s="20"/>
      <c r="AT22" s="155"/>
      <c r="AU22" s="156"/>
      <c r="AV22" s="157"/>
      <c r="AW22" s="141">
        <v>3</v>
      </c>
      <c r="AX22" s="142"/>
      <c r="BB22" s="279" t="e">
        <f>DATE(X22,Z22,AB22)</f>
        <v>#NUM!</v>
      </c>
      <c r="BC22" s="280" t="e">
        <f>TEXT(BB22,"YYYY/MM/DD")</f>
        <v>#NUM!</v>
      </c>
      <c r="BD22" s="280">
        <f>X22</f>
        <v>0</v>
      </c>
      <c r="BE22" s="280" t="e">
        <f>MID(BC22,6,2)</f>
        <v>#NUM!</v>
      </c>
      <c r="BF22" s="280" t="e">
        <f>MID(BC22,9,2)</f>
        <v>#NUM!</v>
      </c>
      <c r="BG22" s="280" t="e">
        <f>BD22&amp;BE22&amp;BF22</f>
        <v>#NUM!</v>
      </c>
      <c r="BH22" s="280">
        <f>IF(X22="",0,BG22*1)</f>
        <v>0</v>
      </c>
    </row>
    <row r="23" spans="1:60" ht="22.5" customHeight="1">
      <c r="A23" s="112"/>
      <c r="B23" s="180"/>
      <c r="C23" s="181"/>
      <c r="D23" s="181"/>
      <c r="E23" s="181"/>
      <c r="F23" s="181"/>
      <c r="G23" s="181"/>
      <c r="H23" s="181"/>
      <c r="I23" s="181"/>
      <c r="J23" s="181"/>
      <c r="K23" s="181"/>
      <c r="L23" s="181"/>
      <c r="M23" s="181"/>
      <c r="N23" s="181"/>
      <c r="O23" s="182"/>
      <c r="P23" s="183">
        <f>IF(B23="","",VLOOKUP(B23,'基本情報入力シート'!$B$11:$D$60,3,0))</f>
      </c>
      <c r="Q23" s="184"/>
      <c r="R23" s="184"/>
      <c r="S23" s="184"/>
      <c r="T23" s="184">
        <f>IF(B23="","",VLOOKUP(B23,'基本情報入力シート'!$B$11:$E$60,4,0))</f>
      </c>
      <c r="U23" s="184"/>
      <c r="V23" s="184"/>
      <c r="W23" s="185"/>
      <c r="X23" s="168"/>
      <c r="Y23" s="145"/>
      <c r="Z23" s="145"/>
      <c r="AA23" s="145"/>
      <c r="AB23" s="145"/>
      <c r="AC23" s="147"/>
      <c r="AD23" s="149"/>
      <c r="AE23" s="150"/>
      <c r="AF23" s="150"/>
      <c r="AG23" s="150"/>
      <c r="AH23" s="150"/>
      <c r="AI23" s="150"/>
      <c r="AJ23" s="151"/>
      <c r="AK23" s="11"/>
      <c r="AL23" s="179"/>
      <c r="AM23" s="179"/>
      <c r="AN23" s="179"/>
      <c r="AO23" s="179"/>
      <c r="AP23" s="179"/>
      <c r="AQ23" s="179"/>
      <c r="AR23" s="179"/>
      <c r="AS23" s="179"/>
      <c r="AT23" s="176"/>
      <c r="AU23" s="177"/>
      <c r="AV23" s="178"/>
      <c r="AW23" s="141"/>
      <c r="AX23" s="142"/>
      <c r="BB23" s="279"/>
      <c r="BC23" s="280"/>
      <c r="BD23" s="280"/>
      <c r="BE23" s="280"/>
      <c r="BF23" s="280"/>
      <c r="BG23" s="280"/>
      <c r="BH23" s="280"/>
    </row>
    <row r="24" spans="1:60" ht="12" customHeight="1">
      <c r="A24" s="112">
        <v>20</v>
      </c>
      <c r="B24" s="160" t="s">
        <v>22</v>
      </c>
      <c r="C24" s="161"/>
      <c r="D24" s="162"/>
      <c r="E24" s="163">
        <f>IF(B25="","",VLOOKUP(B25,'基本情報入力シート'!$B$11:$C$60,2,0))</f>
      </c>
      <c r="F24" s="163"/>
      <c r="G24" s="163"/>
      <c r="H24" s="163"/>
      <c r="I24" s="163"/>
      <c r="J24" s="163"/>
      <c r="K24" s="163"/>
      <c r="L24" s="163"/>
      <c r="M24" s="163"/>
      <c r="N24" s="163"/>
      <c r="O24" s="164"/>
      <c r="P24" s="165"/>
      <c r="Q24" s="166"/>
      <c r="R24" s="166"/>
      <c r="S24" s="166"/>
      <c r="T24" s="166"/>
      <c r="U24" s="166"/>
      <c r="V24" s="166"/>
      <c r="W24" s="167"/>
      <c r="X24" s="168"/>
      <c r="Y24" s="145"/>
      <c r="Z24" s="145"/>
      <c r="AA24" s="145"/>
      <c r="AB24" s="145"/>
      <c r="AC24" s="147"/>
      <c r="AD24" s="149"/>
      <c r="AE24" s="150"/>
      <c r="AF24" s="150"/>
      <c r="AG24" s="150"/>
      <c r="AH24" s="150"/>
      <c r="AI24" s="150"/>
      <c r="AJ24" s="151"/>
      <c r="AK24" s="11"/>
      <c r="AL24" s="17"/>
      <c r="AM24" s="18"/>
      <c r="AN24" s="18"/>
      <c r="AO24" s="19"/>
      <c r="AP24" s="17"/>
      <c r="AQ24" s="18"/>
      <c r="AR24" s="18"/>
      <c r="AS24" s="20"/>
      <c r="AT24" s="155"/>
      <c r="AU24" s="156"/>
      <c r="AV24" s="157"/>
      <c r="AW24" s="141">
        <v>3</v>
      </c>
      <c r="AX24" s="142"/>
      <c r="BB24" s="279" t="e">
        <f>DATE(X24,Z24,AB24)</f>
        <v>#NUM!</v>
      </c>
      <c r="BC24" s="280" t="e">
        <f>TEXT(BB24,"YYYY/MM/DD")</f>
        <v>#NUM!</v>
      </c>
      <c r="BD24" s="280">
        <f>X24</f>
        <v>0</v>
      </c>
      <c r="BE24" s="280" t="e">
        <f>MID(BC24,6,2)</f>
        <v>#NUM!</v>
      </c>
      <c r="BF24" s="280" t="e">
        <f>MID(BC24,9,2)</f>
        <v>#NUM!</v>
      </c>
      <c r="BG24" s="280" t="e">
        <f>BD24&amp;BE24&amp;BF24</f>
        <v>#NUM!</v>
      </c>
      <c r="BH24" s="280">
        <f>IF(X24="",0,BG24*1)</f>
        <v>0</v>
      </c>
    </row>
    <row r="25" spans="1:60" ht="22.5" customHeight="1">
      <c r="A25" s="112"/>
      <c r="B25" s="180"/>
      <c r="C25" s="181"/>
      <c r="D25" s="181"/>
      <c r="E25" s="181"/>
      <c r="F25" s="181"/>
      <c r="G25" s="181"/>
      <c r="H25" s="181"/>
      <c r="I25" s="181"/>
      <c r="J25" s="181"/>
      <c r="K25" s="181"/>
      <c r="L25" s="181"/>
      <c r="M25" s="181"/>
      <c r="N25" s="181"/>
      <c r="O25" s="182"/>
      <c r="P25" s="183">
        <f>IF(B25="","",VLOOKUP(B25,'基本情報入力シート'!$B$11:$D$60,3,0))</f>
      </c>
      <c r="Q25" s="184"/>
      <c r="R25" s="184"/>
      <c r="S25" s="184"/>
      <c r="T25" s="184">
        <f>IF(B25="","",VLOOKUP(B25,'基本情報入力シート'!$B$11:$E$60,4,0))</f>
      </c>
      <c r="U25" s="184"/>
      <c r="V25" s="184"/>
      <c r="W25" s="185"/>
      <c r="X25" s="168"/>
      <c r="Y25" s="145"/>
      <c r="Z25" s="145"/>
      <c r="AA25" s="145"/>
      <c r="AB25" s="145"/>
      <c r="AC25" s="147"/>
      <c r="AD25" s="149"/>
      <c r="AE25" s="150"/>
      <c r="AF25" s="150"/>
      <c r="AG25" s="150"/>
      <c r="AH25" s="150"/>
      <c r="AI25" s="150"/>
      <c r="AJ25" s="151"/>
      <c r="AK25" s="11"/>
      <c r="AL25" s="179"/>
      <c r="AM25" s="179"/>
      <c r="AN25" s="179"/>
      <c r="AO25" s="179"/>
      <c r="AP25" s="179"/>
      <c r="AQ25" s="179"/>
      <c r="AR25" s="179"/>
      <c r="AS25" s="179"/>
      <c r="AT25" s="176"/>
      <c r="AU25" s="177"/>
      <c r="AV25" s="178"/>
      <c r="AW25" s="141"/>
      <c r="AX25" s="142"/>
      <c r="BB25" s="279"/>
      <c r="BC25" s="280"/>
      <c r="BD25" s="280"/>
      <c r="BE25" s="280"/>
      <c r="BF25" s="280"/>
      <c r="BG25" s="280"/>
      <c r="BH25" s="280"/>
    </row>
    <row r="26" spans="1:60" ht="12" customHeight="1">
      <c r="A26" s="112">
        <v>21</v>
      </c>
      <c r="B26" s="160" t="s">
        <v>22</v>
      </c>
      <c r="C26" s="161"/>
      <c r="D26" s="162"/>
      <c r="E26" s="163">
        <f>IF(B27="","",VLOOKUP(B27,'基本情報入力シート'!$B$11:$C$60,2,0))</f>
      </c>
      <c r="F26" s="163"/>
      <c r="G26" s="163"/>
      <c r="H26" s="163"/>
      <c r="I26" s="163"/>
      <c r="J26" s="163"/>
      <c r="K26" s="163"/>
      <c r="L26" s="163"/>
      <c r="M26" s="163"/>
      <c r="N26" s="163"/>
      <c r="O26" s="164"/>
      <c r="P26" s="165"/>
      <c r="Q26" s="166"/>
      <c r="R26" s="166"/>
      <c r="S26" s="166"/>
      <c r="T26" s="166"/>
      <c r="U26" s="166"/>
      <c r="V26" s="166"/>
      <c r="W26" s="167"/>
      <c r="X26" s="168"/>
      <c r="Y26" s="145"/>
      <c r="Z26" s="145"/>
      <c r="AA26" s="145"/>
      <c r="AB26" s="145"/>
      <c r="AC26" s="147"/>
      <c r="AD26" s="149"/>
      <c r="AE26" s="150"/>
      <c r="AF26" s="150"/>
      <c r="AG26" s="150"/>
      <c r="AH26" s="150"/>
      <c r="AI26" s="150"/>
      <c r="AJ26" s="151"/>
      <c r="AK26" s="11"/>
      <c r="AL26" s="17"/>
      <c r="AM26" s="18"/>
      <c r="AN26" s="18"/>
      <c r="AO26" s="19"/>
      <c r="AP26" s="17"/>
      <c r="AQ26" s="18"/>
      <c r="AR26" s="18"/>
      <c r="AS26" s="20"/>
      <c r="AT26" s="155"/>
      <c r="AU26" s="156"/>
      <c r="AV26" s="157"/>
      <c r="AW26" s="141">
        <v>3</v>
      </c>
      <c r="AX26" s="142"/>
      <c r="BB26" s="279" t="e">
        <f>DATE(X26,Z26,AB26)</f>
        <v>#NUM!</v>
      </c>
      <c r="BC26" s="280" t="e">
        <f>TEXT(BB26,"YYYY/MM/DD")</f>
        <v>#NUM!</v>
      </c>
      <c r="BD26" s="280">
        <f>X26</f>
        <v>0</v>
      </c>
      <c r="BE26" s="280" t="e">
        <f>MID(BC26,6,2)</f>
        <v>#NUM!</v>
      </c>
      <c r="BF26" s="280" t="e">
        <f>MID(BC26,9,2)</f>
        <v>#NUM!</v>
      </c>
      <c r="BG26" s="280" t="e">
        <f>BD26&amp;BE26&amp;BF26</f>
        <v>#NUM!</v>
      </c>
      <c r="BH26" s="280">
        <f>IF(X26="",0,BG26*1)</f>
        <v>0</v>
      </c>
    </row>
    <row r="27" spans="1:60" ht="22.5" customHeight="1">
      <c r="A27" s="112"/>
      <c r="B27" s="180"/>
      <c r="C27" s="181"/>
      <c r="D27" s="181"/>
      <c r="E27" s="181"/>
      <c r="F27" s="181"/>
      <c r="G27" s="181"/>
      <c r="H27" s="181"/>
      <c r="I27" s="181"/>
      <c r="J27" s="181"/>
      <c r="K27" s="181"/>
      <c r="L27" s="181"/>
      <c r="M27" s="181"/>
      <c r="N27" s="181"/>
      <c r="O27" s="182"/>
      <c r="P27" s="183">
        <f>IF(B27="","",VLOOKUP(B27,'基本情報入力シート'!$B$11:$D$60,3,0))</f>
      </c>
      <c r="Q27" s="184"/>
      <c r="R27" s="184"/>
      <c r="S27" s="184"/>
      <c r="T27" s="184">
        <f>IF(B27="","",VLOOKUP(B27,'基本情報入力シート'!$B$11:$E$60,4,0))</f>
      </c>
      <c r="U27" s="184"/>
      <c r="V27" s="184"/>
      <c r="W27" s="185"/>
      <c r="X27" s="168"/>
      <c r="Y27" s="145"/>
      <c r="Z27" s="145"/>
      <c r="AA27" s="145"/>
      <c r="AB27" s="145"/>
      <c r="AC27" s="147"/>
      <c r="AD27" s="149"/>
      <c r="AE27" s="150"/>
      <c r="AF27" s="150"/>
      <c r="AG27" s="150"/>
      <c r="AH27" s="150"/>
      <c r="AI27" s="150"/>
      <c r="AJ27" s="151"/>
      <c r="AK27" s="11"/>
      <c r="AL27" s="179"/>
      <c r="AM27" s="179"/>
      <c r="AN27" s="179"/>
      <c r="AO27" s="179"/>
      <c r="AP27" s="179"/>
      <c r="AQ27" s="179"/>
      <c r="AR27" s="179"/>
      <c r="AS27" s="179"/>
      <c r="AT27" s="176"/>
      <c r="AU27" s="177"/>
      <c r="AV27" s="178"/>
      <c r="AW27" s="141"/>
      <c r="AX27" s="142"/>
      <c r="BB27" s="279"/>
      <c r="BC27" s="280"/>
      <c r="BD27" s="280"/>
      <c r="BE27" s="280"/>
      <c r="BF27" s="280"/>
      <c r="BG27" s="280"/>
      <c r="BH27" s="280"/>
    </row>
    <row r="28" spans="1:60" ht="12" customHeight="1">
      <c r="A28" s="112">
        <v>22</v>
      </c>
      <c r="B28" s="160" t="s">
        <v>22</v>
      </c>
      <c r="C28" s="161"/>
      <c r="D28" s="162"/>
      <c r="E28" s="163">
        <f>IF(B29="","",VLOOKUP(B29,'基本情報入力シート'!$B$11:$C$60,2,0))</f>
      </c>
      <c r="F28" s="163"/>
      <c r="G28" s="163"/>
      <c r="H28" s="163"/>
      <c r="I28" s="163"/>
      <c r="J28" s="163"/>
      <c r="K28" s="163"/>
      <c r="L28" s="163"/>
      <c r="M28" s="163"/>
      <c r="N28" s="163"/>
      <c r="O28" s="164"/>
      <c r="P28" s="165"/>
      <c r="Q28" s="166"/>
      <c r="R28" s="166"/>
      <c r="S28" s="166"/>
      <c r="T28" s="166"/>
      <c r="U28" s="166"/>
      <c r="V28" s="166"/>
      <c r="W28" s="167"/>
      <c r="X28" s="168"/>
      <c r="Y28" s="145"/>
      <c r="Z28" s="145"/>
      <c r="AA28" s="145"/>
      <c r="AB28" s="145"/>
      <c r="AC28" s="147"/>
      <c r="AD28" s="149"/>
      <c r="AE28" s="150"/>
      <c r="AF28" s="150"/>
      <c r="AG28" s="150"/>
      <c r="AH28" s="150"/>
      <c r="AI28" s="150"/>
      <c r="AJ28" s="151"/>
      <c r="AK28" s="11"/>
      <c r="AL28" s="17"/>
      <c r="AM28" s="18"/>
      <c r="AN28" s="18"/>
      <c r="AO28" s="19"/>
      <c r="AP28" s="17"/>
      <c r="AQ28" s="18"/>
      <c r="AR28" s="18"/>
      <c r="AS28" s="20"/>
      <c r="AT28" s="155"/>
      <c r="AU28" s="156"/>
      <c r="AV28" s="157"/>
      <c r="AW28" s="141">
        <v>3</v>
      </c>
      <c r="AX28" s="142"/>
      <c r="BB28" s="279" t="e">
        <f>DATE(X28,Z28,AB28)</f>
        <v>#NUM!</v>
      </c>
      <c r="BC28" s="280" t="e">
        <f>TEXT(BB28,"YYYY/MM/DD")</f>
        <v>#NUM!</v>
      </c>
      <c r="BD28" s="280">
        <f>X28</f>
        <v>0</v>
      </c>
      <c r="BE28" s="280" t="e">
        <f>MID(BC28,6,2)</f>
        <v>#NUM!</v>
      </c>
      <c r="BF28" s="280" t="e">
        <f>MID(BC28,9,2)</f>
        <v>#NUM!</v>
      </c>
      <c r="BG28" s="280" t="e">
        <f>BD28&amp;BE28&amp;BF28</f>
        <v>#NUM!</v>
      </c>
      <c r="BH28" s="280">
        <f>IF(X28="",0,BG28*1)</f>
        <v>0</v>
      </c>
    </row>
    <row r="29" spans="1:60" ht="22.5" customHeight="1">
      <c r="A29" s="112"/>
      <c r="B29" s="180"/>
      <c r="C29" s="181"/>
      <c r="D29" s="181"/>
      <c r="E29" s="181"/>
      <c r="F29" s="181"/>
      <c r="G29" s="181"/>
      <c r="H29" s="181"/>
      <c r="I29" s="181"/>
      <c r="J29" s="181"/>
      <c r="K29" s="181"/>
      <c r="L29" s="181"/>
      <c r="M29" s="181"/>
      <c r="N29" s="181"/>
      <c r="O29" s="182"/>
      <c r="P29" s="183">
        <f>IF(B29="","",VLOOKUP(B29,'基本情報入力シート'!$B$11:$D$60,3,0))</f>
      </c>
      <c r="Q29" s="184"/>
      <c r="R29" s="184"/>
      <c r="S29" s="184"/>
      <c r="T29" s="184">
        <f>IF(B29="","",VLOOKUP(B29,'基本情報入力シート'!$B$11:$E$60,4,0))</f>
      </c>
      <c r="U29" s="184"/>
      <c r="V29" s="184"/>
      <c r="W29" s="185"/>
      <c r="X29" s="168"/>
      <c r="Y29" s="145"/>
      <c r="Z29" s="145"/>
      <c r="AA29" s="145"/>
      <c r="AB29" s="145"/>
      <c r="AC29" s="147"/>
      <c r="AD29" s="149"/>
      <c r="AE29" s="150"/>
      <c r="AF29" s="150"/>
      <c r="AG29" s="150"/>
      <c r="AH29" s="150"/>
      <c r="AI29" s="150"/>
      <c r="AJ29" s="151"/>
      <c r="AK29" s="11"/>
      <c r="AL29" s="179"/>
      <c r="AM29" s="179"/>
      <c r="AN29" s="179"/>
      <c r="AO29" s="179"/>
      <c r="AP29" s="179"/>
      <c r="AQ29" s="179"/>
      <c r="AR29" s="179"/>
      <c r="AS29" s="179"/>
      <c r="AT29" s="176"/>
      <c r="AU29" s="177"/>
      <c r="AV29" s="178"/>
      <c r="AW29" s="141"/>
      <c r="AX29" s="142"/>
      <c r="BB29" s="279"/>
      <c r="BC29" s="280"/>
      <c r="BD29" s="280"/>
      <c r="BE29" s="280"/>
      <c r="BF29" s="280"/>
      <c r="BG29" s="280"/>
      <c r="BH29" s="280"/>
    </row>
    <row r="30" spans="1:60" ht="12" customHeight="1">
      <c r="A30" s="112">
        <v>23</v>
      </c>
      <c r="B30" s="160" t="s">
        <v>22</v>
      </c>
      <c r="C30" s="161"/>
      <c r="D30" s="162"/>
      <c r="E30" s="163">
        <f>IF(B31="","",VLOOKUP(B31,'基本情報入力シート'!$B$11:$C$60,2,0))</f>
      </c>
      <c r="F30" s="163"/>
      <c r="G30" s="163"/>
      <c r="H30" s="163"/>
      <c r="I30" s="163"/>
      <c r="J30" s="163"/>
      <c r="K30" s="163"/>
      <c r="L30" s="163"/>
      <c r="M30" s="163"/>
      <c r="N30" s="163"/>
      <c r="O30" s="164"/>
      <c r="P30" s="165"/>
      <c r="Q30" s="166"/>
      <c r="R30" s="166"/>
      <c r="S30" s="166"/>
      <c r="T30" s="166"/>
      <c r="U30" s="166"/>
      <c r="V30" s="166"/>
      <c r="W30" s="167"/>
      <c r="X30" s="168"/>
      <c r="Y30" s="145"/>
      <c r="Z30" s="145"/>
      <c r="AA30" s="145"/>
      <c r="AB30" s="145"/>
      <c r="AC30" s="147"/>
      <c r="AD30" s="149"/>
      <c r="AE30" s="150"/>
      <c r="AF30" s="150"/>
      <c r="AG30" s="150"/>
      <c r="AH30" s="150"/>
      <c r="AI30" s="150"/>
      <c r="AJ30" s="151"/>
      <c r="AK30" s="11"/>
      <c r="AL30" s="17"/>
      <c r="AM30" s="18"/>
      <c r="AN30" s="18"/>
      <c r="AO30" s="19"/>
      <c r="AP30" s="17"/>
      <c r="AQ30" s="18"/>
      <c r="AR30" s="18"/>
      <c r="AS30" s="20"/>
      <c r="AT30" s="155"/>
      <c r="AU30" s="156"/>
      <c r="AV30" s="157"/>
      <c r="AW30" s="141">
        <v>3</v>
      </c>
      <c r="AX30" s="142"/>
      <c r="BB30" s="279" t="e">
        <f>DATE(X30,Z30,AB30)</f>
        <v>#NUM!</v>
      </c>
      <c r="BC30" s="280" t="e">
        <f>TEXT(BB30,"YYYY/MM/DD")</f>
        <v>#NUM!</v>
      </c>
      <c r="BD30" s="280">
        <f>X30</f>
        <v>0</v>
      </c>
      <c r="BE30" s="280" t="e">
        <f>MID(BC30,6,2)</f>
        <v>#NUM!</v>
      </c>
      <c r="BF30" s="280" t="e">
        <f>MID(BC30,9,2)</f>
        <v>#NUM!</v>
      </c>
      <c r="BG30" s="280" t="e">
        <f>BD30&amp;BE30&amp;BF30</f>
        <v>#NUM!</v>
      </c>
      <c r="BH30" s="280">
        <f>IF(X30="",0,BG30*1)</f>
        <v>0</v>
      </c>
    </row>
    <row r="31" spans="1:60" ht="22.5" customHeight="1">
      <c r="A31" s="112"/>
      <c r="B31" s="180"/>
      <c r="C31" s="181"/>
      <c r="D31" s="181"/>
      <c r="E31" s="181"/>
      <c r="F31" s="181"/>
      <c r="G31" s="181"/>
      <c r="H31" s="181"/>
      <c r="I31" s="181"/>
      <c r="J31" s="181"/>
      <c r="K31" s="181"/>
      <c r="L31" s="181"/>
      <c r="M31" s="181"/>
      <c r="N31" s="181"/>
      <c r="O31" s="182"/>
      <c r="P31" s="183">
        <f>IF(B31="","",VLOOKUP(B31,'基本情報入力シート'!$B$11:$D$60,3,0))</f>
      </c>
      <c r="Q31" s="184"/>
      <c r="R31" s="184"/>
      <c r="S31" s="184"/>
      <c r="T31" s="184">
        <f>IF(B31="","",VLOOKUP(B31,'基本情報入力シート'!$B$11:$E$60,4,0))</f>
      </c>
      <c r="U31" s="184"/>
      <c r="V31" s="184"/>
      <c r="W31" s="185"/>
      <c r="X31" s="168"/>
      <c r="Y31" s="145"/>
      <c r="Z31" s="145"/>
      <c r="AA31" s="145"/>
      <c r="AB31" s="145"/>
      <c r="AC31" s="147"/>
      <c r="AD31" s="149"/>
      <c r="AE31" s="150"/>
      <c r="AF31" s="150"/>
      <c r="AG31" s="150"/>
      <c r="AH31" s="150"/>
      <c r="AI31" s="150"/>
      <c r="AJ31" s="151"/>
      <c r="AK31" s="11"/>
      <c r="AL31" s="179"/>
      <c r="AM31" s="179"/>
      <c r="AN31" s="179"/>
      <c r="AO31" s="179"/>
      <c r="AP31" s="179"/>
      <c r="AQ31" s="179"/>
      <c r="AR31" s="179"/>
      <c r="AS31" s="179"/>
      <c r="AT31" s="176"/>
      <c r="AU31" s="177"/>
      <c r="AV31" s="178"/>
      <c r="AW31" s="141"/>
      <c r="AX31" s="142"/>
      <c r="BB31" s="279"/>
      <c r="BC31" s="280"/>
      <c r="BD31" s="280"/>
      <c r="BE31" s="280"/>
      <c r="BF31" s="280"/>
      <c r="BG31" s="280"/>
      <c r="BH31" s="280"/>
    </row>
    <row r="32" spans="1:60" ht="12" customHeight="1">
      <c r="A32" s="112">
        <v>24</v>
      </c>
      <c r="B32" s="160" t="s">
        <v>22</v>
      </c>
      <c r="C32" s="161"/>
      <c r="D32" s="162"/>
      <c r="E32" s="163">
        <f>IF(B33="","",VLOOKUP(B33,'基本情報入力シート'!$B$11:$C$60,2,0))</f>
      </c>
      <c r="F32" s="163"/>
      <c r="G32" s="163"/>
      <c r="H32" s="163"/>
      <c r="I32" s="163"/>
      <c r="J32" s="163"/>
      <c r="K32" s="163"/>
      <c r="L32" s="163"/>
      <c r="M32" s="163"/>
      <c r="N32" s="163"/>
      <c r="O32" s="164"/>
      <c r="P32" s="165"/>
      <c r="Q32" s="166"/>
      <c r="R32" s="166"/>
      <c r="S32" s="166"/>
      <c r="T32" s="166"/>
      <c r="U32" s="166"/>
      <c r="V32" s="166"/>
      <c r="W32" s="167"/>
      <c r="X32" s="168"/>
      <c r="Y32" s="145"/>
      <c r="Z32" s="145"/>
      <c r="AA32" s="145"/>
      <c r="AB32" s="145"/>
      <c r="AC32" s="147"/>
      <c r="AD32" s="149"/>
      <c r="AE32" s="150"/>
      <c r="AF32" s="150"/>
      <c r="AG32" s="150"/>
      <c r="AH32" s="150"/>
      <c r="AI32" s="150"/>
      <c r="AJ32" s="151"/>
      <c r="AK32" s="11"/>
      <c r="AL32" s="17"/>
      <c r="AM32" s="18"/>
      <c r="AN32" s="18"/>
      <c r="AO32" s="19"/>
      <c r="AP32" s="17"/>
      <c r="AQ32" s="18"/>
      <c r="AR32" s="18"/>
      <c r="AS32" s="20"/>
      <c r="AT32" s="155"/>
      <c r="AU32" s="156"/>
      <c r="AV32" s="157"/>
      <c r="AW32" s="141">
        <v>3</v>
      </c>
      <c r="AX32" s="142"/>
      <c r="BB32" s="279" t="e">
        <f>DATE(X32,Z32,AB32)</f>
        <v>#NUM!</v>
      </c>
      <c r="BC32" s="280" t="e">
        <f>TEXT(BB32,"YYYY/MM/DD")</f>
        <v>#NUM!</v>
      </c>
      <c r="BD32" s="280">
        <f>X32</f>
        <v>0</v>
      </c>
      <c r="BE32" s="280" t="e">
        <f>MID(BC32,6,2)</f>
        <v>#NUM!</v>
      </c>
      <c r="BF32" s="280" t="e">
        <f>MID(BC32,9,2)</f>
        <v>#NUM!</v>
      </c>
      <c r="BG32" s="280" t="e">
        <f>BD32&amp;BE32&amp;BF32</f>
        <v>#NUM!</v>
      </c>
      <c r="BH32" s="280">
        <f>IF(X32="",0,BG32*1)</f>
        <v>0</v>
      </c>
    </row>
    <row r="33" spans="1:60" ht="22.5" customHeight="1">
      <c r="A33" s="112"/>
      <c r="B33" s="180"/>
      <c r="C33" s="181"/>
      <c r="D33" s="181"/>
      <c r="E33" s="181"/>
      <c r="F33" s="181"/>
      <c r="G33" s="181"/>
      <c r="H33" s="181"/>
      <c r="I33" s="181"/>
      <c r="J33" s="181"/>
      <c r="K33" s="181"/>
      <c r="L33" s="181"/>
      <c r="M33" s="181"/>
      <c r="N33" s="181"/>
      <c r="O33" s="182"/>
      <c r="P33" s="183">
        <f>IF(B33="","",VLOOKUP(B33,'基本情報入力シート'!$B$11:$D$60,3,0))</f>
      </c>
      <c r="Q33" s="184"/>
      <c r="R33" s="184"/>
      <c r="S33" s="184"/>
      <c r="T33" s="184">
        <f>IF(B33="","",VLOOKUP(B33,'基本情報入力シート'!$B$11:$E$60,4,0))</f>
      </c>
      <c r="U33" s="184"/>
      <c r="V33" s="184"/>
      <c r="W33" s="185"/>
      <c r="X33" s="168"/>
      <c r="Y33" s="145"/>
      <c r="Z33" s="145"/>
      <c r="AA33" s="145"/>
      <c r="AB33" s="145"/>
      <c r="AC33" s="147"/>
      <c r="AD33" s="149"/>
      <c r="AE33" s="150"/>
      <c r="AF33" s="150"/>
      <c r="AG33" s="150"/>
      <c r="AH33" s="150"/>
      <c r="AI33" s="150"/>
      <c r="AJ33" s="151"/>
      <c r="AK33" s="11"/>
      <c r="AL33" s="179"/>
      <c r="AM33" s="179"/>
      <c r="AN33" s="179"/>
      <c r="AO33" s="179"/>
      <c r="AP33" s="179"/>
      <c r="AQ33" s="179"/>
      <c r="AR33" s="179"/>
      <c r="AS33" s="179"/>
      <c r="AT33" s="176"/>
      <c r="AU33" s="177"/>
      <c r="AV33" s="178"/>
      <c r="AW33" s="141"/>
      <c r="AX33" s="142"/>
      <c r="BB33" s="279"/>
      <c r="BC33" s="280"/>
      <c r="BD33" s="280"/>
      <c r="BE33" s="280"/>
      <c r="BF33" s="280"/>
      <c r="BG33" s="280"/>
      <c r="BH33" s="280"/>
    </row>
    <row r="34" spans="1:60" ht="12" customHeight="1">
      <c r="A34" s="112">
        <v>25</v>
      </c>
      <c r="B34" s="160" t="s">
        <v>22</v>
      </c>
      <c r="C34" s="161"/>
      <c r="D34" s="162"/>
      <c r="E34" s="163">
        <f>IF(B35="","",VLOOKUP(B35,'基本情報入力シート'!$B$11:$C$60,2,0))</f>
      </c>
      <c r="F34" s="163"/>
      <c r="G34" s="163"/>
      <c r="H34" s="163"/>
      <c r="I34" s="163"/>
      <c r="J34" s="163"/>
      <c r="K34" s="163"/>
      <c r="L34" s="163"/>
      <c r="M34" s="163"/>
      <c r="N34" s="163"/>
      <c r="O34" s="164"/>
      <c r="P34" s="165"/>
      <c r="Q34" s="166"/>
      <c r="R34" s="166"/>
      <c r="S34" s="166"/>
      <c r="T34" s="166"/>
      <c r="U34" s="166"/>
      <c r="V34" s="166"/>
      <c r="W34" s="167"/>
      <c r="X34" s="168"/>
      <c r="Y34" s="145"/>
      <c r="Z34" s="145"/>
      <c r="AA34" s="145"/>
      <c r="AB34" s="145"/>
      <c r="AC34" s="147"/>
      <c r="AD34" s="149"/>
      <c r="AE34" s="150"/>
      <c r="AF34" s="150"/>
      <c r="AG34" s="150"/>
      <c r="AH34" s="150"/>
      <c r="AI34" s="150"/>
      <c r="AJ34" s="151"/>
      <c r="AK34" s="11"/>
      <c r="AL34" s="17"/>
      <c r="AM34" s="18"/>
      <c r="AN34" s="18"/>
      <c r="AO34" s="19"/>
      <c r="AP34" s="17"/>
      <c r="AQ34" s="18"/>
      <c r="AR34" s="18"/>
      <c r="AS34" s="20"/>
      <c r="AT34" s="155"/>
      <c r="AU34" s="156"/>
      <c r="AV34" s="157"/>
      <c r="AW34" s="141">
        <v>3</v>
      </c>
      <c r="AX34" s="142"/>
      <c r="BB34" s="279" t="e">
        <f>DATE(X34,Z34,AB34)</f>
        <v>#NUM!</v>
      </c>
      <c r="BC34" s="280" t="e">
        <f>TEXT(BB34,"YYYY/MM/DD")</f>
        <v>#NUM!</v>
      </c>
      <c r="BD34" s="280">
        <f>X34</f>
        <v>0</v>
      </c>
      <c r="BE34" s="280" t="e">
        <f>MID(BC34,6,2)</f>
        <v>#NUM!</v>
      </c>
      <c r="BF34" s="280" t="e">
        <f>MID(BC34,9,2)</f>
        <v>#NUM!</v>
      </c>
      <c r="BG34" s="280" t="e">
        <f>BD34&amp;BE34&amp;BF34</f>
        <v>#NUM!</v>
      </c>
      <c r="BH34" s="280">
        <f>IF(X34="",0,BG34*1)</f>
        <v>0</v>
      </c>
    </row>
    <row r="35" spans="1:60" ht="22.5" customHeight="1">
      <c r="A35" s="112"/>
      <c r="B35" s="180"/>
      <c r="C35" s="181"/>
      <c r="D35" s="181"/>
      <c r="E35" s="181"/>
      <c r="F35" s="181"/>
      <c r="G35" s="181"/>
      <c r="H35" s="181"/>
      <c r="I35" s="181"/>
      <c r="J35" s="181"/>
      <c r="K35" s="181"/>
      <c r="L35" s="181"/>
      <c r="M35" s="181"/>
      <c r="N35" s="181"/>
      <c r="O35" s="182"/>
      <c r="P35" s="183">
        <f>IF(B35="","",VLOOKUP(B35,'基本情報入力シート'!$B$11:$D$60,3,0))</f>
      </c>
      <c r="Q35" s="184"/>
      <c r="R35" s="184"/>
      <c r="S35" s="184"/>
      <c r="T35" s="184">
        <f>IF(B35="","",VLOOKUP(B35,'基本情報入力シート'!$B$11:$E$60,4,0))</f>
      </c>
      <c r="U35" s="184"/>
      <c r="V35" s="184"/>
      <c r="W35" s="185"/>
      <c r="X35" s="168"/>
      <c r="Y35" s="145"/>
      <c r="Z35" s="145"/>
      <c r="AA35" s="145"/>
      <c r="AB35" s="145"/>
      <c r="AC35" s="147"/>
      <c r="AD35" s="149"/>
      <c r="AE35" s="150"/>
      <c r="AF35" s="150"/>
      <c r="AG35" s="150"/>
      <c r="AH35" s="150"/>
      <c r="AI35" s="150"/>
      <c r="AJ35" s="151"/>
      <c r="AK35" s="11"/>
      <c r="AL35" s="179"/>
      <c r="AM35" s="179"/>
      <c r="AN35" s="179"/>
      <c r="AO35" s="179"/>
      <c r="AP35" s="179"/>
      <c r="AQ35" s="179"/>
      <c r="AR35" s="179"/>
      <c r="AS35" s="179"/>
      <c r="AT35" s="176"/>
      <c r="AU35" s="177"/>
      <c r="AV35" s="178"/>
      <c r="AW35" s="141"/>
      <c r="AX35" s="142"/>
      <c r="BB35" s="279"/>
      <c r="BC35" s="280"/>
      <c r="BD35" s="280"/>
      <c r="BE35" s="280"/>
      <c r="BF35" s="280"/>
      <c r="BG35" s="280"/>
      <c r="BH35" s="280"/>
    </row>
    <row r="36" spans="1:60" ht="12" customHeight="1">
      <c r="A36" s="112">
        <v>26</v>
      </c>
      <c r="B36" s="160" t="s">
        <v>22</v>
      </c>
      <c r="C36" s="161"/>
      <c r="D36" s="162"/>
      <c r="E36" s="163">
        <f>IF(B37="","",VLOOKUP(B37,'基本情報入力シート'!$B$11:$C$60,2,0))</f>
      </c>
      <c r="F36" s="163"/>
      <c r="G36" s="163"/>
      <c r="H36" s="163"/>
      <c r="I36" s="163"/>
      <c r="J36" s="163"/>
      <c r="K36" s="163"/>
      <c r="L36" s="163"/>
      <c r="M36" s="163"/>
      <c r="N36" s="163"/>
      <c r="O36" s="164"/>
      <c r="P36" s="165"/>
      <c r="Q36" s="166"/>
      <c r="R36" s="166"/>
      <c r="S36" s="166"/>
      <c r="T36" s="166"/>
      <c r="U36" s="166"/>
      <c r="V36" s="166"/>
      <c r="W36" s="167"/>
      <c r="X36" s="168"/>
      <c r="Y36" s="145"/>
      <c r="Z36" s="145"/>
      <c r="AA36" s="145"/>
      <c r="AB36" s="145"/>
      <c r="AC36" s="147"/>
      <c r="AD36" s="149"/>
      <c r="AE36" s="150"/>
      <c r="AF36" s="150"/>
      <c r="AG36" s="150"/>
      <c r="AH36" s="150"/>
      <c r="AI36" s="150"/>
      <c r="AJ36" s="151"/>
      <c r="AK36" s="11"/>
      <c r="AL36" s="17"/>
      <c r="AM36" s="18"/>
      <c r="AN36" s="18"/>
      <c r="AO36" s="19"/>
      <c r="AP36" s="17"/>
      <c r="AQ36" s="18"/>
      <c r="AR36" s="18"/>
      <c r="AS36" s="20"/>
      <c r="AT36" s="155"/>
      <c r="AU36" s="156"/>
      <c r="AV36" s="157"/>
      <c r="AW36" s="141">
        <v>3</v>
      </c>
      <c r="AX36" s="142"/>
      <c r="BB36" s="279" t="e">
        <f>DATE(X36,Z36,AB36)</f>
        <v>#NUM!</v>
      </c>
      <c r="BC36" s="280" t="e">
        <f>TEXT(BB36,"YYYY/MM/DD")</f>
        <v>#NUM!</v>
      </c>
      <c r="BD36" s="280">
        <f>X36</f>
        <v>0</v>
      </c>
      <c r="BE36" s="280" t="e">
        <f>MID(BC36,6,2)</f>
        <v>#NUM!</v>
      </c>
      <c r="BF36" s="280" t="e">
        <f>MID(BC36,9,2)</f>
        <v>#NUM!</v>
      </c>
      <c r="BG36" s="280" t="e">
        <f>BD36&amp;BE36&amp;BF36</f>
        <v>#NUM!</v>
      </c>
      <c r="BH36" s="280">
        <f>IF(X36="",0,BG36*1)</f>
        <v>0</v>
      </c>
    </row>
    <row r="37" spans="1:60" ht="22.5" customHeight="1">
      <c r="A37" s="112"/>
      <c r="B37" s="180"/>
      <c r="C37" s="181"/>
      <c r="D37" s="181"/>
      <c r="E37" s="181"/>
      <c r="F37" s="181"/>
      <c r="G37" s="181"/>
      <c r="H37" s="181"/>
      <c r="I37" s="181"/>
      <c r="J37" s="181"/>
      <c r="K37" s="181"/>
      <c r="L37" s="181"/>
      <c r="M37" s="181"/>
      <c r="N37" s="181"/>
      <c r="O37" s="182"/>
      <c r="P37" s="183">
        <f>IF(B37="","",VLOOKUP(B37,'基本情報入力シート'!$B$11:$D$60,3,0))</f>
      </c>
      <c r="Q37" s="184"/>
      <c r="R37" s="184"/>
      <c r="S37" s="184"/>
      <c r="T37" s="184">
        <f>IF(B37="","",VLOOKUP(B37,'基本情報入力シート'!$B$11:$E$60,4,0))</f>
      </c>
      <c r="U37" s="184"/>
      <c r="V37" s="184"/>
      <c r="W37" s="185"/>
      <c r="X37" s="168"/>
      <c r="Y37" s="145"/>
      <c r="Z37" s="145"/>
      <c r="AA37" s="145"/>
      <c r="AB37" s="145"/>
      <c r="AC37" s="147"/>
      <c r="AD37" s="149"/>
      <c r="AE37" s="150"/>
      <c r="AF37" s="150"/>
      <c r="AG37" s="150"/>
      <c r="AH37" s="150"/>
      <c r="AI37" s="150"/>
      <c r="AJ37" s="151"/>
      <c r="AK37" s="11"/>
      <c r="AL37" s="179"/>
      <c r="AM37" s="179"/>
      <c r="AN37" s="179"/>
      <c r="AO37" s="179"/>
      <c r="AP37" s="179"/>
      <c r="AQ37" s="179"/>
      <c r="AR37" s="179"/>
      <c r="AS37" s="179"/>
      <c r="AT37" s="176"/>
      <c r="AU37" s="177"/>
      <c r="AV37" s="178"/>
      <c r="AW37" s="141"/>
      <c r="AX37" s="142"/>
      <c r="BB37" s="279"/>
      <c r="BC37" s="280"/>
      <c r="BD37" s="280"/>
      <c r="BE37" s="280"/>
      <c r="BF37" s="280"/>
      <c r="BG37" s="280"/>
      <c r="BH37" s="280"/>
    </row>
    <row r="38" spans="1:60" ht="12" customHeight="1">
      <c r="A38" s="112">
        <v>27</v>
      </c>
      <c r="B38" s="160" t="s">
        <v>22</v>
      </c>
      <c r="C38" s="161"/>
      <c r="D38" s="162"/>
      <c r="E38" s="163">
        <f>IF(B39="","",VLOOKUP(B39,'基本情報入力シート'!$B$11:$C$60,2,0))</f>
      </c>
      <c r="F38" s="163"/>
      <c r="G38" s="163"/>
      <c r="H38" s="163"/>
      <c r="I38" s="163"/>
      <c r="J38" s="163"/>
      <c r="K38" s="163"/>
      <c r="L38" s="163"/>
      <c r="M38" s="163"/>
      <c r="N38" s="163"/>
      <c r="O38" s="164"/>
      <c r="P38" s="165"/>
      <c r="Q38" s="166"/>
      <c r="R38" s="166"/>
      <c r="S38" s="166"/>
      <c r="T38" s="166"/>
      <c r="U38" s="166"/>
      <c r="V38" s="166"/>
      <c r="W38" s="167"/>
      <c r="X38" s="168"/>
      <c r="Y38" s="145"/>
      <c r="Z38" s="145"/>
      <c r="AA38" s="145"/>
      <c r="AB38" s="145"/>
      <c r="AC38" s="147"/>
      <c r="AD38" s="149"/>
      <c r="AE38" s="150"/>
      <c r="AF38" s="150"/>
      <c r="AG38" s="150"/>
      <c r="AH38" s="150"/>
      <c r="AI38" s="150"/>
      <c r="AJ38" s="151"/>
      <c r="AK38" s="11"/>
      <c r="AL38" s="17"/>
      <c r="AM38" s="18"/>
      <c r="AN38" s="18"/>
      <c r="AO38" s="19"/>
      <c r="AP38" s="17"/>
      <c r="AQ38" s="18"/>
      <c r="AR38" s="18"/>
      <c r="AS38" s="20"/>
      <c r="AT38" s="155"/>
      <c r="AU38" s="156"/>
      <c r="AV38" s="157"/>
      <c r="AW38" s="141">
        <v>3</v>
      </c>
      <c r="AX38" s="142"/>
      <c r="BB38" s="279" t="e">
        <f>DATE(X38,Z38,AB38)</f>
        <v>#NUM!</v>
      </c>
      <c r="BC38" s="280" t="e">
        <f>TEXT(BB38,"YYYY/MM/DD")</f>
        <v>#NUM!</v>
      </c>
      <c r="BD38" s="280">
        <f>X38</f>
        <v>0</v>
      </c>
      <c r="BE38" s="280" t="e">
        <f>MID(BC38,6,2)</f>
        <v>#NUM!</v>
      </c>
      <c r="BF38" s="280" t="e">
        <f>MID(BC38,9,2)</f>
        <v>#NUM!</v>
      </c>
      <c r="BG38" s="280" t="e">
        <f>BD38&amp;BE38&amp;BF38</f>
        <v>#NUM!</v>
      </c>
      <c r="BH38" s="280">
        <f>IF(X38="",0,BG38*1)</f>
        <v>0</v>
      </c>
    </row>
    <row r="39" spans="1:60" ht="22.5" customHeight="1">
      <c r="A39" s="112"/>
      <c r="B39" s="180"/>
      <c r="C39" s="181"/>
      <c r="D39" s="181"/>
      <c r="E39" s="181"/>
      <c r="F39" s="181"/>
      <c r="G39" s="181"/>
      <c r="H39" s="181"/>
      <c r="I39" s="181"/>
      <c r="J39" s="181"/>
      <c r="K39" s="181"/>
      <c r="L39" s="181"/>
      <c r="M39" s="181"/>
      <c r="N39" s="181"/>
      <c r="O39" s="182"/>
      <c r="P39" s="183">
        <f>IF(B39="","",VLOOKUP(B39,'基本情報入力シート'!$B$11:$D$60,3,0))</f>
      </c>
      <c r="Q39" s="184"/>
      <c r="R39" s="184"/>
      <c r="S39" s="184"/>
      <c r="T39" s="184">
        <f>IF(B39="","",VLOOKUP(B39,'基本情報入力シート'!$B$11:$E$60,4,0))</f>
      </c>
      <c r="U39" s="184"/>
      <c r="V39" s="184"/>
      <c r="W39" s="185"/>
      <c r="X39" s="168"/>
      <c r="Y39" s="145"/>
      <c r="Z39" s="145"/>
      <c r="AA39" s="145"/>
      <c r="AB39" s="145"/>
      <c r="AC39" s="147"/>
      <c r="AD39" s="149"/>
      <c r="AE39" s="150"/>
      <c r="AF39" s="150"/>
      <c r="AG39" s="150"/>
      <c r="AH39" s="150"/>
      <c r="AI39" s="150"/>
      <c r="AJ39" s="151"/>
      <c r="AK39" s="11"/>
      <c r="AL39" s="179"/>
      <c r="AM39" s="179"/>
      <c r="AN39" s="179"/>
      <c r="AO39" s="179"/>
      <c r="AP39" s="179"/>
      <c r="AQ39" s="179"/>
      <c r="AR39" s="179"/>
      <c r="AS39" s="179"/>
      <c r="AT39" s="176"/>
      <c r="AU39" s="177"/>
      <c r="AV39" s="178"/>
      <c r="AW39" s="141"/>
      <c r="AX39" s="142"/>
      <c r="BB39" s="279"/>
      <c r="BC39" s="280"/>
      <c r="BD39" s="280"/>
      <c r="BE39" s="280"/>
      <c r="BF39" s="280"/>
      <c r="BG39" s="280"/>
      <c r="BH39" s="280"/>
    </row>
    <row r="40" spans="1:60" ht="12" customHeight="1">
      <c r="A40" s="112">
        <v>28</v>
      </c>
      <c r="B40" s="160" t="s">
        <v>22</v>
      </c>
      <c r="C40" s="161"/>
      <c r="D40" s="162"/>
      <c r="E40" s="163">
        <f>IF(B41="","",VLOOKUP(B41,'基本情報入力シート'!$B$11:$C$60,2,0))</f>
      </c>
      <c r="F40" s="163"/>
      <c r="G40" s="163"/>
      <c r="H40" s="163"/>
      <c r="I40" s="163"/>
      <c r="J40" s="163"/>
      <c r="K40" s="163"/>
      <c r="L40" s="163"/>
      <c r="M40" s="163"/>
      <c r="N40" s="163"/>
      <c r="O40" s="164"/>
      <c r="P40" s="165"/>
      <c r="Q40" s="166"/>
      <c r="R40" s="166"/>
      <c r="S40" s="166"/>
      <c r="T40" s="166"/>
      <c r="U40" s="166"/>
      <c r="V40" s="166"/>
      <c r="W40" s="167"/>
      <c r="X40" s="168"/>
      <c r="Y40" s="145"/>
      <c r="Z40" s="145"/>
      <c r="AA40" s="145"/>
      <c r="AB40" s="145"/>
      <c r="AC40" s="147"/>
      <c r="AD40" s="149"/>
      <c r="AE40" s="150"/>
      <c r="AF40" s="150"/>
      <c r="AG40" s="150"/>
      <c r="AH40" s="150"/>
      <c r="AI40" s="150"/>
      <c r="AJ40" s="151"/>
      <c r="AK40" s="11"/>
      <c r="AL40" s="17"/>
      <c r="AM40" s="18"/>
      <c r="AN40" s="18"/>
      <c r="AO40" s="19"/>
      <c r="AP40" s="17"/>
      <c r="AQ40" s="18"/>
      <c r="AR40" s="18"/>
      <c r="AS40" s="20"/>
      <c r="AT40" s="155"/>
      <c r="AU40" s="156"/>
      <c r="AV40" s="157"/>
      <c r="AW40" s="141">
        <v>3</v>
      </c>
      <c r="AX40" s="142"/>
      <c r="BB40" s="279" t="e">
        <f>DATE(X40,Z40,AB40)</f>
        <v>#NUM!</v>
      </c>
      <c r="BC40" s="280" t="e">
        <f>TEXT(BB40,"YYYY/MM/DD")</f>
        <v>#NUM!</v>
      </c>
      <c r="BD40" s="280">
        <f>X40</f>
        <v>0</v>
      </c>
      <c r="BE40" s="280" t="e">
        <f>MID(BC40,6,2)</f>
        <v>#NUM!</v>
      </c>
      <c r="BF40" s="280" t="e">
        <f>MID(BC40,9,2)</f>
        <v>#NUM!</v>
      </c>
      <c r="BG40" s="280" t="e">
        <f>BD40&amp;BE40&amp;BF40</f>
        <v>#NUM!</v>
      </c>
      <c r="BH40" s="280">
        <f>IF(X40="",0,BG40*1)</f>
        <v>0</v>
      </c>
    </row>
    <row r="41" spans="1:60" ht="22.5" customHeight="1">
      <c r="A41" s="112"/>
      <c r="B41" s="180"/>
      <c r="C41" s="181"/>
      <c r="D41" s="181"/>
      <c r="E41" s="181"/>
      <c r="F41" s="181"/>
      <c r="G41" s="181"/>
      <c r="H41" s="181"/>
      <c r="I41" s="181"/>
      <c r="J41" s="181"/>
      <c r="K41" s="181"/>
      <c r="L41" s="181"/>
      <c r="M41" s="181"/>
      <c r="N41" s="181"/>
      <c r="O41" s="182"/>
      <c r="P41" s="183">
        <f>IF(B41="","",VLOOKUP(B41,'基本情報入力シート'!$B$11:$D$60,3,0))</f>
      </c>
      <c r="Q41" s="184"/>
      <c r="R41" s="184"/>
      <c r="S41" s="184"/>
      <c r="T41" s="184">
        <f>IF(B41="","",VLOOKUP(B41,'基本情報入力シート'!$B$11:$E$60,4,0))</f>
      </c>
      <c r="U41" s="184"/>
      <c r="V41" s="184"/>
      <c r="W41" s="185"/>
      <c r="X41" s="168"/>
      <c r="Y41" s="145"/>
      <c r="Z41" s="145"/>
      <c r="AA41" s="145"/>
      <c r="AB41" s="145"/>
      <c r="AC41" s="147"/>
      <c r="AD41" s="149"/>
      <c r="AE41" s="150"/>
      <c r="AF41" s="150"/>
      <c r="AG41" s="150"/>
      <c r="AH41" s="150"/>
      <c r="AI41" s="150"/>
      <c r="AJ41" s="151"/>
      <c r="AK41" s="11"/>
      <c r="AL41" s="179"/>
      <c r="AM41" s="179"/>
      <c r="AN41" s="179"/>
      <c r="AO41" s="179"/>
      <c r="AP41" s="179"/>
      <c r="AQ41" s="179"/>
      <c r="AR41" s="179"/>
      <c r="AS41" s="179"/>
      <c r="AT41" s="176"/>
      <c r="AU41" s="177"/>
      <c r="AV41" s="178"/>
      <c r="AW41" s="141"/>
      <c r="AX41" s="142"/>
      <c r="BB41" s="279"/>
      <c r="BC41" s="280"/>
      <c r="BD41" s="280"/>
      <c r="BE41" s="280"/>
      <c r="BF41" s="280"/>
      <c r="BG41" s="280"/>
      <c r="BH41" s="280"/>
    </row>
    <row r="42" spans="1:60" ht="12" customHeight="1">
      <c r="A42" s="112">
        <v>29</v>
      </c>
      <c r="B42" s="160" t="s">
        <v>22</v>
      </c>
      <c r="C42" s="161"/>
      <c r="D42" s="162"/>
      <c r="E42" s="163">
        <f>IF(B43="","",VLOOKUP(B43,'基本情報入力シート'!$B$11:$C$60,2,0))</f>
      </c>
      <c r="F42" s="163"/>
      <c r="G42" s="163"/>
      <c r="H42" s="163"/>
      <c r="I42" s="163"/>
      <c r="J42" s="163"/>
      <c r="K42" s="163"/>
      <c r="L42" s="163"/>
      <c r="M42" s="163"/>
      <c r="N42" s="163"/>
      <c r="O42" s="164"/>
      <c r="P42" s="165"/>
      <c r="Q42" s="166"/>
      <c r="R42" s="166"/>
      <c r="S42" s="166"/>
      <c r="T42" s="166"/>
      <c r="U42" s="166"/>
      <c r="V42" s="166"/>
      <c r="W42" s="167"/>
      <c r="X42" s="168"/>
      <c r="Y42" s="145"/>
      <c r="Z42" s="145"/>
      <c r="AA42" s="145"/>
      <c r="AB42" s="145"/>
      <c r="AC42" s="147"/>
      <c r="AD42" s="149"/>
      <c r="AE42" s="150"/>
      <c r="AF42" s="150"/>
      <c r="AG42" s="150"/>
      <c r="AH42" s="150"/>
      <c r="AI42" s="150"/>
      <c r="AJ42" s="151"/>
      <c r="AK42" s="11"/>
      <c r="AL42" s="17"/>
      <c r="AM42" s="18"/>
      <c r="AN42" s="18"/>
      <c r="AO42" s="19"/>
      <c r="AP42" s="17"/>
      <c r="AQ42" s="18"/>
      <c r="AR42" s="18"/>
      <c r="AS42" s="20"/>
      <c r="AT42" s="155"/>
      <c r="AU42" s="156"/>
      <c r="AV42" s="157"/>
      <c r="AW42" s="141">
        <v>3</v>
      </c>
      <c r="AX42" s="142"/>
      <c r="BB42" s="279" t="e">
        <f>DATE(X42,Z42,AB42)</f>
        <v>#NUM!</v>
      </c>
      <c r="BC42" s="280" t="e">
        <f>TEXT(BB42,"YYYY/MM/DD")</f>
        <v>#NUM!</v>
      </c>
      <c r="BD42" s="280">
        <f>X42</f>
        <v>0</v>
      </c>
      <c r="BE42" s="280" t="e">
        <f>MID(BC42,6,2)</f>
        <v>#NUM!</v>
      </c>
      <c r="BF42" s="280" t="e">
        <f>MID(BC42,9,2)</f>
        <v>#NUM!</v>
      </c>
      <c r="BG42" s="280" t="e">
        <f>BD42&amp;BE42&amp;BF42</f>
        <v>#NUM!</v>
      </c>
      <c r="BH42" s="280">
        <f>IF(X42="",0,BG42*1)</f>
        <v>0</v>
      </c>
    </row>
    <row r="43" spans="1:60" ht="22.5" customHeight="1">
      <c r="A43" s="112"/>
      <c r="B43" s="180"/>
      <c r="C43" s="181"/>
      <c r="D43" s="181"/>
      <c r="E43" s="181"/>
      <c r="F43" s="181"/>
      <c r="G43" s="181"/>
      <c r="H43" s="181"/>
      <c r="I43" s="181"/>
      <c r="J43" s="181"/>
      <c r="K43" s="181"/>
      <c r="L43" s="181"/>
      <c r="M43" s="181"/>
      <c r="N43" s="181"/>
      <c r="O43" s="182"/>
      <c r="P43" s="183">
        <f>IF(B43="","",VLOOKUP(B43,'基本情報入力シート'!$B$11:$D$60,3,0))</f>
      </c>
      <c r="Q43" s="184"/>
      <c r="R43" s="184"/>
      <c r="S43" s="184"/>
      <c r="T43" s="184">
        <f>IF(B43="","",VLOOKUP(B43,'基本情報入力シート'!$B$11:$E$60,4,0))</f>
      </c>
      <c r="U43" s="184"/>
      <c r="V43" s="184"/>
      <c r="W43" s="185"/>
      <c r="X43" s="168"/>
      <c r="Y43" s="145"/>
      <c r="Z43" s="145"/>
      <c r="AA43" s="145"/>
      <c r="AB43" s="145"/>
      <c r="AC43" s="147"/>
      <c r="AD43" s="149"/>
      <c r="AE43" s="150"/>
      <c r="AF43" s="150"/>
      <c r="AG43" s="150"/>
      <c r="AH43" s="150"/>
      <c r="AI43" s="150"/>
      <c r="AJ43" s="151"/>
      <c r="AK43" s="11"/>
      <c r="AL43" s="179"/>
      <c r="AM43" s="179"/>
      <c r="AN43" s="179"/>
      <c r="AO43" s="179"/>
      <c r="AP43" s="179"/>
      <c r="AQ43" s="179"/>
      <c r="AR43" s="179"/>
      <c r="AS43" s="179"/>
      <c r="AT43" s="176"/>
      <c r="AU43" s="177"/>
      <c r="AV43" s="178"/>
      <c r="AW43" s="141"/>
      <c r="AX43" s="142"/>
      <c r="BB43" s="279"/>
      <c r="BC43" s="280"/>
      <c r="BD43" s="280"/>
      <c r="BE43" s="280"/>
      <c r="BF43" s="280"/>
      <c r="BG43" s="280"/>
      <c r="BH43" s="280"/>
    </row>
    <row r="44" spans="1:60" ht="12" customHeight="1">
      <c r="A44" s="112">
        <v>30</v>
      </c>
      <c r="B44" s="160" t="s">
        <v>135</v>
      </c>
      <c r="C44" s="161"/>
      <c r="D44" s="162"/>
      <c r="E44" s="163">
        <f>IF(B45="","",VLOOKUP(B45,'基本情報入力シート'!$B$11:$C$60,2,0))</f>
      </c>
      <c r="F44" s="163"/>
      <c r="G44" s="163"/>
      <c r="H44" s="163"/>
      <c r="I44" s="163"/>
      <c r="J44" s="163"/>
      <c r="K44" s="163"/>
      <c r="L44" s="163"/>
      <c r="M44" s="163"/>
      <c r="N44" s="163"/>
      <c r="O44" s="164"/>
      <c r="P44" s="165"/>
      <c r="Q44" s="166"/>
      <c r="R44" s="166"/>
      <c r="S44" s="166"/>
      <c r="T44" s="166"/>
      <c r="U44" s="166"/>
      <c r="V44" s="166"/>
      <c r="W44" s="167"/>
      <c r="X44" s="168"/>
      <c r="Y44" s="145"/>
      <c r="Z44" s="145"/>
      <c r="AA44" s="145"/>
      <c r="AB44" s="145"/>
      <c r="AC44" s="147"/>
      <c r="AD44" s="149"/>
      <c r="AE44" s="150"/>
      <c r="AF44" s="150"/>
      <c r="AG44" s="150"/>
      <c r="AH44" s="150"/>
      <c r="AI44" s="150"/>
      <c r="AJ44" s="151"/>
      <c r="AK44" s="11"/>
      <c r="AL44" s="17"/>
      <c r="AM44" s="18"/>
      <c r="AN44" s="18"/>
      <c r="AO44" s="19"/>
      <c r="AP44" s="17"/>
      <c r="AQ44" s="18"/>
      <c r="AR44" s="18"/>
      <c r="AS44" s="20"/>
      <c r="AT44" s="155"/>
      <c r="AU44" s="156"/>
      <c r="AV44" s="157"/>
      <c r="AW44" s="141">
        <v>3</v>
      </c>
      <c r="AX44" s="142"/>
      <c r="BB44" s="279" t="e">
        <f>DATE(X44,Z44,AB44)</f>
        <v>#NUM!</v>
      </c>
      <c r="BC44" s="280" t="e">
        <f>TEXT(BB44,"YYYY/MM/DD")</f>
        <v>#NUM!</v>
      </c>
      <c r="BD44" s="280">
        <f>X44</f>
        <v>0</v>
      </c>
      <c r="BE44" s="280" t="e">
        <f>MID(BC44,6,2)</f>
        <v>#NUM!</v>
      </c>
      <c r="BF44" s="280" t="e">
        <f>MID(BC44,9,2)</f>
        <v>#NUM!</v>
      </c>
      <c r="BG44" s="280" t="e">
        <f>BD44&amp;BE44&amp;BF44</f>
        <v>#NUM!</v>
      </c>
      <c r="BH44" s="280">
        <f>IF(X44="",0,BG44*1)</f>
        <v>0</v>
      </c>
    </row>
    <row r="45" spans="1:60" ht="22.5" customHeight="1">
      <c r="A45" s="112"/>
      <c r="B45" s="298"/>
      <c r="C45" s="299"/>
      <c r="D45" s="299"/>
      <c r="E45" s="299"/>
      <c r="F45" s="299"/>
      <c r="G45" s="299"/>
      <c r="H45" s="299"/>
      <c r="I45" s="299"/>
      <c r="J45" s="299"/>
      <c r="K45" s="299"/>
      <c r="L45" s="299"/>
      <c r="M45" s="299"/>
      <c r="N45" s="299"/>
      <c r="O45" s="300"/>
      <c r="P45" s="183">
        <f>IF(B45="","",VLOOKUP(B45,'基本情報入力シート'!$B$11:$D$60,3,0))</f>
      </c>
      <c r="Q45" s="184"/>
      <c r="R45" s="184"/>
      <c r="S45" s="184"/>
      <c r="T45" s="184">
        <f>IF(B45="","",VLOOKUP(B45,'基本情報入力シート'!$B$11:$E$60,4,0))</f>
      </c>
      <c r="U45" s="184"/>
      <c r="V45" s="184"/>
      <c r="W45" s="185"/>
      <c r="X45" s="297"/>
      <c r="Y45" s="291"/>
      <c r="Z45" s="291"/>
      <c r="AA45" s="291"/>
      <c r="AB45" s="291"/>
      <c r="AC45" s="292"/>
      <c r="AD45" s="293"/>
      <c r="AE45" s="294"/>
      <c r="AF45" s="294"/>
      <c r="AG45" s="294"/>
      <c r="AH45" s="294"/>
      <c r="AI45" s="294"/>
      <c r="AJ45" s="295"/>
      <c r="AK45" s="11"/>
      <c r="AL45" s="196"/>
      <c r="AM45" s="196"/>
      <c r="AN45" s="196"/>
      <c r="AO45" s="196"/>
      <c r="AP45" s="196"/>
      <c r="AQ45" s="196"/>
      <c r="AR45" s="196"/>
      <c r="AS45" s="196"/>
      <c r="AT45" s="70"/>
      <c r="AU45" s="71"/>
      <c r="AV45" s="296"/>
      <c r="AW45" s="141"/>
      <c r="AX45" s="142"/>
      <c r="BB45" s="279"/>
      <c r="BC45" s="280"/>
      <c r="BD45" s="280"/>
      <c r="BE45" s="280"/>
      <c r="BF45" s="280"/>
      <c r="BG45" s="280"/>
      <c r="BH45" s="280"/>
    </row>
    <row r="46" spans="1:60" ht="12" customHeight="1">
      <c r="A46" s="112">
        <v>31</v>
      </c>
      <c r="B46" s="160" t="s">
        <v>136</v>
      </c>
      <c r="C46" s="161"/>
      <c r="D46" s="162"/>
      <c r="E46" s="163">
        <f>IF(B47="","",VLOOKUP(B47,'基本情報入力シート'!$B$11:$C$60,2,0))</f>
      </c>
      <c r="F46" s="163"/>
      <c r="G46" s="163"/>
      <c r="H46" s="163"/>
      <c r="I46" s="163"/>
      <c r="J46" s="163"/>
      <c r="K46" s="163"/>
      <c r="L46" s="163"/>
      <c r="M46" s="163"/>
      <c r="N46" s="163"/>
      <c r="O46" s="164"/>
      <c r="P46" s="165"/>
      <c r="Q46" s="166"/>
      <c r="R46" s="166"/>
      <c r="S46" s="166"/>
      <c r="T46" s="166"/>
      <c r="U46" s="166"/>
      <c r="V46" s="166"/>
      <c r="W46" s="167"/>
      <c r="X46" s="168"/>
      <c r="Y46" s="145"/>
      <c r="Z46" s="145"/>
      <c r="AA46" s="145"/>
      <c r="AB46" s="145"/>
      <c r="AC46" s="147"/>
      <c r="AD46" s="149"/>
      <c r="AE46" s="150"/>
      <c r="AF46" s="150"/>
      <c r="AG46" s="150"/>
      <c r="AH46" s="150"/>
      <c r="AI46" s="150"/>
      <c r="AJ46" s="151"/>
      <c r="AK46" s="11"/>
      <c r="AL46" s="17"/>
      <c r="AM46" s="18"/>
      <c r="AN46" s="18"/>
      <c r="AO46" s="19"/>
      <c r="AP46" s="17"/>
      <c r="AQ46" s="18"/>
      <c r="AR46" s="18"/>
      <c r="AS46" s="20"/>
      <c r="AT46" s="155"/>
      <c r="AU46" s="156"/>
      <c r="AV46" s="157"/>
      <c r="AW46" s="289">
        <v>3</v>
      </c>
      <c r="AX46" s="290"/>
      <c r="BB46" s="279" t="e">
        <f>DATE(X46,Z46,AB46)</f>
        <v>#NUM!</v>
      </c>
      <c r="BC46" s="280" t="e">
        <f>TEXT(BB46,"YYYY/MM/DD")</f>
        <v>#NUM!</v>
      </c>
      <c r="BD46" s="280">
        <f>X46</f>
        <v>0</v>
      </c>
      <c r="BE46" s="280" t="e">
        <f>MID(BC46,6,2)</f>
        <v>#NUM!</v>
      </c>
      <c r="BF46" s="280" t="e">
        <f>MID(BC46,9,2)</f>
        <v>#NUM!</v>
      </c>
      <c r="BG46" s="280" t="e">
        <f>BD46&amp;BE46&amp;BF46</f>
        <v>#NUM!</v>
      </c>
      <c r="BH46" s="280">
        <f>IF(X46="",0,BG46*1)</f>
        <v>0</v>
      </c>
    </row>
    <row r="47" spans="1:60" ht="22.5" customHeight="1">
      <c r="A47" s="112"/>
      <c r="B47" s="180"/>
      <c r="C47" s="181"/>
      <c r="D47" s="181"/>
      <c r="E47" s="181"/>
      <c r="F47" s="181"/>
      <c r="G47" s="181"/>
      <c r="H47" s="181"/>
      <c r="I47" s="181"/>
      <c r="J47" s="181"/>
      <c r="K47" s="181"/>
      <c r="L47" s="181"/>
      <c r="M47" s="181"/>
      <c r="N47" s="181"/>
      <c r="O47" s="182"/>
      <c r="P47" s="183">
        <f>IF(B47="","",VLOOKUP(B47,'基本情報入力シート'!$B$11:$D$60,3,0))</f>
      </c>
      <c r="Q47" s="184"/>
      <c r="R47" s="184"/>
      <c r="S47" s="184"/>
      <c r="T47" s="184">
        <f>IF(B47="","",VLOOKUP(B47,'基本情報入力シート'!$B$11:$E$60,4,0))</f>
      </c>
      <c r="U47" s="184"/>
      <c r="V47" s="184"/>
      <c r="W47" s="185"/>
      <c r="X47" s="168"/>
      <c r="Y47" s="145"/>
      <c r="Z47" s="145"/>
      <c r="AA47" s="145"/>
      <c r="AB47" s="145"/>
      <c r="AC47" s="147"/>
      <c r="AD47" s="149"/>
      <c r="AE47" s="150"/>
      <c r="AF47" s="150"/>
      <c r="AG47" s="150"/>
      <c r="AH47" s="150"/>
      <c r="AI47" s="150"/>
      <c r="AJ47" s="151"/>
      <c r="AK47" s="11"/>
      <c r="AL47" s="179"/>
      <c r="AM47" s="179"/>
      <c r="AN47" s="179"/>
      <c r="AO47" s="179"/>
      <c r="AP47" s="179"/>
      <c r="AQ47" s="179"/>
      <c r="AR47" s="179"/>
      <c r="AS47" s="179"/>
      <c r="AT47" s="176"/>
      <c r="AU47" s="177"/>
      <c r="AV47" s="178"/>
      <c r="AW47" s="141"/>
      <c r="AX47" s="142"/>
      <c r="BB47" s="279"/>
      <c r="BC47" s="280"/>
      <c r="BD47" s="280"/>
      <c r="BE47" s="280"/>
      <c r="BF47" s="280"/>
      <c r="BG47" s="280"/>
      <c r="BH47" s="280"/>
    </row>
    <row r="48" spans="1:60" ht="12" customHeight="1">
      <c r="A48" s="112">
        <v>32</v>
      </c>
      <c r="B48" s="160" t="s">
        <v>22</v>
      </c>
      <c r="C48" s="161"/>
      <c r="D48" s="162"/>
      <c r="E48" s="163">
        <f>IF(B49="","",VLOOKUP(B49,'基本情報入力シート'!$B$11:$C$60,2,0))</f>
      </c>
      <c r="F48" s="163"/>
      <c r="G48" s="163"/>
      <c r="H48" s="163"/>
      <c r="I48" s="163"/>
      <c r="J48" s="163"/>
      <c r="K48" s="163"/>
      <c r="L48" s="163"/>
      <c r="M48" s="163"/>
      <c r="N48" s="163"/>
      <c r="O48" s="164"/>
      <c r="P48" s="165"/>
      <c r="Q48" s="166"/>
      <c r="R48" s="166"/>
      <c r="S48" s="166"/>
      <c r="T48" s="166"/>
      <c r="U48" s="166"/>
      <c r="V48" s="166"/>
      <c r="W48" s="167"/>
      <c r="X48" s="168"/>
      <c r="Y48" s="145"/>
      <c r="Z48" s="145"/>
      <c r="AA48" s="145"/>
      <c r="AB48" s="145"/>
      <c r="AC48" s="147"/>
      <c r="AD48" s="149"/>
      <c r="AE48" s="150"/>
      <c r="AF48" s="150"/>
      <c r="AG48" s="150"/>
      <c r="AH48" s="150"/>
      <c r="AI48" s="150"/>
      <c r="AJ48" s="151"/>
      <c r="AK48" s="11"/>
      <c r="AL48" s="17"/>
      <c r="AM48" s="18"/>
      <c r="AN48" s="18"/>
      <c r="AO48" s="19"/>
      <c r="AP48" s="17"/>
      <c r="AQ48" s="18"/>
      <c r="AR48" s="18"/>
      <c r="AS48" s="20"/>
      <c r="AT48" s="155"/>
      <c r="AU48" s="156"/>
      <c r="AV48" s="157"/>
      <c r="AW48" s="141">
        <v>3</v>
      </c>
      <c r="AX48" s="142"/>
      <c r="BB48" s="279" t="e">
        <f>DATE(X48,Z48,AB48)</f>
        <v>#NUM!</v>
      </c>
      <c r="BC48" s="280" t="e">
        <f>TEXT(BB48,"YYYY/MM/DD")</f>
        <v>#NUM!</v>
      </c>
      <c r="BD48" s="280">
        <f>X48</f>
        <v>0</v>
      </c>
      <c r="BE48" s="280" t="e">
        <f>MID(BC48,6,2)</f>
        <v>#NUM!</v>
      </c>
      <c r="BF48" s="280" t="e">
        <f>MID(BC48,9,2)</f>
        <v>#NUM!</v>
      </c>
      <c r="BG48" s="280" t="e">
        <f>BD48&amp;BE48&amp;BF48</f>
        <v>#NUM!</v>
      </c>
      <c r="BH48" s="280">
        <f>IF(X48="",0,BG48*1)</f>
        <v>0</v>
      </c>
    </row>
    <row r="49" spans="1:60" ht="22.5" customHeight="1">
      <c r="A49" s="112"/>
      <c r="B49" s="180"/>
      <c r="C49" s="181"/>
      <c r="D49" s="181"/>
      <c r="E49" s="181"/>
      <c r="F49" s="181"/>
      <c r="G49" s="181"/>
      <c r="H49" s="181"/>
      <c r="I49" s="181"/>
      <c r="J49" s="181"/>
      <c r="K49" s="181"/>
      <c r="L49" s="181"/>
      <c r="M49" s="181"/>
      <c r="N49" s="181"/>
      <c r="O49" s="182"/>
      <c r="P49" s="183">
        <f>IF(B49="","",VLOOKUP(B49,'基本情報入力シート'!$B$11:$D$60,3,0))</f>
      </c>
      <c r="Q49" s="184"/>
      <c r="R49" s="184"/>
      <c r="S49" s="184"/>
      <c r="T49" s="184">
        <f>IF(B49="","",VLOOKUP(B49,'基本情報入力シート'!$B$11:$E$60,4,0))</f>
      </c>
      <c r="U49" s="184"/>
      <c r="V49" s="184"/>
      <c r="W49" s="185"/>
      <c r="X49" s="168"/>
      <c r="Y49" s="145"/>
      <c r="Z49" s="145"/>
      <c r="AA49" s="145"/>
      <c r="AB49" s="145"/>
      <c r="AC49" s="147"/>
      <c r="AD49" s="149"/>
      <c r="AE49" s="150"/>
      <c r="AF49" s="150"/>
      <c r="AG49" s="150"/>
      <c r="AH49" s="150"/>
      <c r="AI49" s="150"/>
      <c r="AJ49" s="151"/>
      <c r="AK49" s="11"/>
      <c r="AL49" s="179"/>
      <c r="AM49" s="179"/>
      <c r="AN49" s="179"/>
      <c r="AO49" s="179"/>
      <c r="AP49" s="179"/>
      <c r="AQ49" s="179"/>
      <c r="AR49" s="179"/>
      <c r="AS49" s="179"/>
      <c r="AT49" s="176"/>
      <c r="AU49" s="177"/>
      <c r="AV49" s="178"/>
      <c r="AW49" s="141"/>
      <c r="AX49" s="142"/>
      <c r="BB49" s="279"/>
      <c r="BC49" s="280"/>
      <c r="BD49" s="280"/>
      <c r="BE49" s="280"/>
      <c r="BF49" s="280"/>
      <c r="BG49" s="280"/>
      <c r="BH49" s="280"/>
    </row>
    <row r="50" spans="1:60" ht="12" customHeight="1">
      <c r="A50" s="112">
        <v>33</v>
      </c>
      <c r="B50" s="160" t="s">
        <v>22</v>
      </c>
      <c r="C50" s="161"/>
      <c r="D50" s="162"/>
      <c r="E50" s="163">
        <f>IF(B51="","",VLOOKUP(B51,'基本情報入力シート'!$B$11:$C$60,2,0))</f>
      </c>
      <c r="F50" s="163"/>
      <c r="G50" s="163"/>
      <c r="H50" s="163"/>
      <c r="I50" s="163"/>
      <c r="J50" s="163"/>
      <c r="K50" s="163"/>
      <c r="L50" s="163"/>
      <c r="M50" s="163"/>
      <c r="N50" s="163"/>
      <c r="O50" s="164"/>
      <c r="P50" s="165"/>
      <c r="Q50" s="166"/>
      <c r="R50" s="166"/>
      <c r="S50" s="166"/>
      <c r="T50" s="166"/>
      <c r="U50" s="166"/>
      <c r="V50" s="166"/>
      <c r="W50" s="167"/>
      <c r="X50" s="168"/>
      <c r="Y50" s="145"/>
      <c r="Z50" s="145"/>
      <c r="AA50" s="145"/>
      <c r="AB50" s="145"/>
      <c r="AC50" s="147"/>
      <c r="AD50" s="149"/>
      <c r="AE50" s="150"/>
      <c r="AF50" s="150"/>
      <c r="AG50" s="150"/>
      <c r="AH50" s="150"/>
      <c r="AI50" s="150"/>
      <c r="AJ50" s="151"/>
      <c r="AK50" s="11"/>
      <c r="AL50" s="17"/>
      <c r="AM50" s="18"/>
      <c r="AN50" s="18"/>
      <c r="AO50" s="19"/>
      <c r="AP50" s="17"/>
      <c r="AQ50" s="18"/>
      <c r="AR50" s="18"/>
      <c r="AS50" s="20"/>
      <c r="AT50" s="155"/>
      <c r="AU50" s="156"/>
      <c r="AV50" s="157"/>
      <c r="AW50" s="141">
        <v>3</v>
      </c>
      <c r="AX50" s="142"/>
      <c r="BB50" s="279" t="e">
        <f>DATE(X50,Z50,AB50)</f>
        <v>#NUM!</v>
      </c>
      <c r="BC50" s="280" t="e">
        <f>TEXT(BB50,"YYYY/MM/DD")</f>
        <v>#NUM!</v>
      </c>
      <c r="BD50" s="280">
        <f>X50</f>
        <v>0</v>
      </c>
      <c r="BE50" s="280" t="e">
        <f>MID(BC50,6,2)</f>
        <v>#NUM!</v>
      </c>
      <c r="BF50" s="280" t="e">
        <f>MID(BC50,9,2)</f>
        <v>#NUM!</v>
      </c>
      <c r="BG50" s="280" t="e">
        <f>BD50&amp;BE50&amp;BF50</f>
        <v>#NUM!</v>
      </c>
      <c r="BH50" s="280">
        <f>IF(X50="",0,BG50*1)</f>
        <v>0</v>
      </c>
    </row>
    <row r="51" spans="1:60" ht="22.5" customHeight="1">
      <c r="A51" s="112"/>
      <c r="B51" s="180"/>
      <c r="C51" s="181"/>
      <c r="D51" s="181"/>
      <c r="E51" s="181"/>
      <c r="F51" s="181"/>
      <c r="G51" s="181"/>
      <c r="H51" s="181"/>
      <c r="I51" s="181"/>
      <c r="J51" s="181"/>
      <c r="K51" s="181"/>
      <c r="L51" s="181"/>
      <c r="M51" s="181"/>
      <c r="N51" s="181"/>
      <c r="O51" s="182"/>
      <c r="P51" s="183">
        <f>IF(B51="","",VLOOKUP(B51,'基本情報入力シート'!$B$11:$D$60,3,0))</f>
      </c>
      <c r="Q51" s="184"/>
      <c r="R51" s="184"/>
      <c r="S51" s="184"/>
      <c r="T51" s="184">
        <f>IF(B51="","",VLOOKUP(B51,'基本情報入力シート'!$B$11:$E$60,4,0))</f>
      </c>
      <c r="U51" s="184"/>
      <c r="V51" s="184"/>
      <c r="W51" s="185"/>
      <c r="X51" s="168"/>
      <c r="Y51" s="145"/>
      <c r="Z51" s="145"/>
      <c r="AA51" s="145"/>
      <c r="AB51" s="145"/>
      <c r="AC51" s="147"/>
      <c r="AD51" s="149"/>
      <c r="AE51" s="150"/>
      <c r="AF51" s="150"/>
      <c r="AG51" s="150"/>
      <c r="AH51" s="150"/>
      <c r="AI51" s="150"/>
      <c r="AJ51" s="151"/>
      <c r="AK51" s="11"/>
      <c r="AL51" s="179"/>
      <c r="AM51" s="179"/>
      <c r="AN51" s="179"/>
      <c r="AO51" s="179"/>
      <c r="AP51" s="179"/>
      <c r="AQ51" s="179"/>
      <c r="AR51" s="179"/>
      <c r="AS51" s="179"/>
      <c r="AT51" s="176"/>
      <c r="AU51" s="177"/>
      <c r="AV51" s="178"/>
      <c r="AW51" s="141"/>
      <c r="AX51" s="142"/>
      <c r="BB51" s="279"/>
      <c r="BC51" s="280"/>
      <c r="BD51" s="280"/>
      <c r="BE51" s="280"/>
      <c r="BF51" s="280"/>
      <c r="BG51" s="280"/>
      <c r="BH51" s="280"/>
    </row>
    <row r="52" spans="1:60" ht="12" customHeight="1">
      <c r="A52" s="112">
        <v>34</v>
      </c>
      <c r="B52" s="160" t="s">
        <v>22</v>
      </c>
      <c r="C52" s="161"/>
      <c r="D52" s="162"/>
      <c r="E52" s="163">
        <f>IF(B53="","",VLOOKUP(B53,'基本情報入力シート'!$B$11:$C$60,2,0))</f>
      </c>
      <c r="F52" s="163"/>
      <c r="G52" s="163"/>
      <c r="H52" s="163"/>
      <c r="I52" s="163"/>
      <c r="J52" s="163"/>
      <c r="K52" s="163"/>
      <c r="L52" s="163"/>
      <c r="M52" s="163"/>
      <c r="N52" s="163"/>
      <c r="O52" s="164"/>
      <c r="P52" s="165"/>
      <c r="Q52" s="166"/>
      <c r="R52" s="166"/>
      <c r="S52" s="166"/>
      <c r="T52" s="166"/>
      <c r="U52" s="166"/>
      <c r="V52" s="166"/>
      <c r="W52" s="167"/>
      <c r="X52" s="168"/>
      <c r="Y52" s="145"/>
      <c r="Z52" s="145"/>
      <c r="AA52" s="145"/>
      <c r="AB52" s="145"/>
      <c r="AC52" s="147"/>
      <c r="AD52" s="149"/>
      <c r="AE52" s="150"/>
      <c r="AF52" s="150"/>
      <c r="AG52" s="150"/>
      <c r="AH52" s="150"/>
      <c r="AI52" s="150"/>
      <c r="AJ52" s="151"/>
      <c r="AK52" s="11"/>
      <c r="AL52" s="17"/>
      <c r="AM52" s="18"/>
      <c r="AN52" s="18"/>
      <c r="AO52" s="19"/>
      <c r="AP52" s="17"/>
      <c r="AQ52" s="18"/>
      <c r="AR52" s="18"/>
      <c r="AS52" s="20"/>
      <c r="AT52" s="155"/>
      <c r="AU52" s="156"/>
      <c r="AV52" s="157"/>
      <c r="AW52" s="141">
        <v>3</v>
      </c>
      <c r="AX52" s="142"/>
      <c r="BB52" s="279" t="e">
        <f>DATE(X52,Z52,AB52)</f>
        <v>#NUM!</v>
      </c>
      <c r="BC52" s="280" t="e">
        <f>TEXT(BB52,"YYYY/MM/DD")</f>
        <v>#NUM!</v>
      </c>
      <c r="BD52" s="280">
        <f>X52</f>
        <v>0</v>
      </c>
      <c r="BE52" s="280" t="e">
        <f>MID(BC52,6,2)</f>
        <v>#NUM!</v>
      </c>
      <c r="BF52" s="280" t="e">
        <f>MID(BC52,9,2)</f>
        <v>#NUM!</v>
      </c>
      <c r="BG52" s="280" t="e">
        <f>BD52&amp;BE52&amp;BF52</f>
        <v>#NUM!</v>
      </c>
      <c r="BH52" s="280">
        <f>IF(X52="",0,BG52*1)</f>
        <v>0</v>
      </c>
    </row>
    <row r="53" spans="1:60" ht="22.5" customHeight="1">
      <c r="A53" s="112"/>
      <c r="B53" s="180"/>
      <c r="C53" s="181"/>
      <c r="D53" s="181"/>
      <c r="E53" s="181"/>
      <c r="F53" s="181"/>
      <c r="G53" s="181"/>
      <c r="H53" s="181"/>
      <c r="I53" s="181"/>
      <c r="J53" s="181"/>
      <c r="K53" s="181"/>
      <c r="L53" s="181"/>
      <c r="M53" s="181"/>
      <c r="N53" s="181"/>
      <c r="O53" s="182"/>
      <c r="P53" s="183">
        <f>IF(B53="","",VLOOKUP(B53,'基本情報入力シート'!$B$11:$D$60,3,0))</f>
      </c>
      <c r="Q53" s="184"/>
      <c r="R53" s="184"/>
      <c r="S53" s="184"/>
      <c r="T53" s="184">
        <f>IF(B53="","",VLOOKUP(B53,'基本情報入力シート'!$B$11:$E$60,4,0))</f>
      </c>
      <c r="U53" s="184"/>
      <c r="V53" s="184"/>
      <c r="W53" s="185"/>
      <c r="X53" s="168"/>
      <c r="Y53" s="145"/>
      <c r="Z53" s="145"/>
      <c r="AA53" s="145"/>
      <c r="AB53" s="145"/>
      <c r="AC53" s="147"/>
      <c r="AD53" s="149"/>
      <c r="AE53" s="150"/>
      <c r="AF53" s="150"/>
      <c r="AG53" s="150"/>
      <c r="AH53" s="150"/>
      <c r="AI53" s="150"/>
      <c r="AJ53" s="151"/>
      <c r="AK53" s="11"/>
      <c r="AL53" s="179"/>
      <c r="AM53" s="179"/>
      <c r="AN53" s="179"/>
      <c r="AO53" s="179"/>
      <c r="AP53" s="179"/>
      <c r="AQ53" s="179"/>
      <c r="AR53" s="179"/>
      <c r="AS53" s="179"/>
      <c r="AT53" s="176"/>
      <c r="AU53" s="177"/>
      <c r="AV53" s="178"/>
      <c r="AW53" s="141"/>
      <c r="AX53" s="142"/>
      <c r="BB53" s="279"/>
      <c r="BC53" s="280"/>
      <c r="BD53" s="280"/>
      <c r="BE53" s="280"/>
      <c r="BF53" s="280"/>
      <c r="BG53" s="280"/>
      <c r="BH53" s="280"/>
    </row>
    <row r="54" spans="1:60" ht="12" customHeight="1">
      <c r="A54" s="112">
        <v>35</v>
      </c>
      <c r="B54" s="160" t="s">
        <v>22</v>
      </c>
      <c r="C54" s="161"/>
      <c r="D54" s="162"/>
      <c r="E54" s="163">
        <f>IF(B55="","",VLOOKUP(B55,'基本情報入力シート'!$B$11:$C$60,2,0))</f>
      </c>
      <c r="F54" s="163"/>
      <c r="G54" s="163"/>
      <c r="H54" s="163"/>
      <c r="I54" s="163"/>
      <c r="J54" s="163"/>
      <c r="K54" s="163"/>
      <c r="L54" s="163"/>
      <c r="M54" s="163"/>
      <c r="N54" s="163"/>
      <c r="O54" s="164"/>
      <c r="P54" s="165"/>
      <c r="Q54" s="166"/>
      <c r="R54" s="166"/>
      <c r="S54" s="166"/>
      <c r="T54" s="166"/>
      <c r="U54" s="166"/>
      <c r="V54" s="166"/>
      <c r="W54" s="167"/>
      <c r="X54" s="168"/>
      <c r="Y54" s="145"/>
      <c r="Z54" s="145"/>
      <c r="AA54" s="145"/>
      <c r="AB54" s="145"/>
      <c r="AC54" s="147"/>
      <c r="AD54" s="149"/>
      <c r="AE54" s="150"/>
      <c r="AF54" s="150"/>
      <c r="AG54" s="150"/>
      <c r="AH54" s="150"/>
      <c r="AI54" s="150"/>
      <c r="AJ54" s="151"/>
      <c r="AK54" s="11"/>
      <c r="AL54" s="17"/>
      <c r="AM54" s="18"/>
      <c r="AN54" s="18"/>
      <c r="AO54" s="19"/>
      <c r="AP54" s="17"/>
      <c r="AQ54" s="18"/>
      <c r="AR54" s="18"/>
      <c r="AS54" s="20"/>
      <c r="AT54" s="155"/>
      <c r="AU54" s="156"/>
      <c r="AV54" s="157"/>
      <c r="AW54" s="141">
        <v>3</v>
      </c>
      <c r="AX54" s="142"/>
      <c r="BB54" s="279" t="e">
        <f>DATE(X54,Z54,AB54)</f>
        <v>#NUM!</v>
      </c>
      <c r="BC54" s="280" t="e">
        <f>TEXT(BB54,"YYYY/MM/DD")</f>
        <v>#NUM!</v>
      </c>
      <c r="BD54" s="280">
        <f>X54</f>
        <v>0</v>
      </c>
      <c r="BE54" s="280" t="e">
        <f>MID(BC54,6,2)</f>
        <v>#NUM!</v>
      </c>
      <c r="BF54" s="280" t="e">
        <f>MID(BC54,9,2)</f>
        <v>#NUM!</v>
      </c>
      <c r="BG54" s="280" t="e">
        <f>BD54&amp;BE54&amp;BF54</f>
        <v>#NUM!</v>
      </c>
      <c r="BH54" s="280">
        <f>IF(X54="",0,BG54*1)</f>
        <v>0</v>
      </c>
    </row>
    <row r="55" spans="1:60" ht="22.5" customHeight="1">
      <c r="A55" s="90"/>
      <c r="B55" s="170"/>
      <c r="C55" s="171"/>
      <c r="D55" s="171"/>
      <c r="E55" s="171"/>
      <c r="F55" s="171"/>
      <c r="G55" s="171"/>
      <c r="H55" s="171"/>
      <c r="I55" s="171"/>
      <c r="J55" s="171"/>
      <c r="K55" s="171"/>
      <c r="L55" s="171"/>
      <c r="M55" s="171"/>
      <c r="N55" s="171"/>
      <c r="O55" s="172"/>
      <c r="P55" s="173">
        <f>IF(B55="","",VLOOKUP(B55,'基本情報入力シート'!$B$11:$D$60,3,0))</f>
      </c>
      <c r="Q55" s="174"/>
      <c r="R55" s="174"/>
      <c r="S55" s="174"/>
      <c r="T55" s="174">
        <f>IF(B55="","",VLOOKUP(B55,'基本情報入力シート'!$B$11:$E$60,4,0))</f>
      </c>
      <c r="U55" s="174"/>
      <c r="V55" s="174"/>
      <c r="W55" s="175"/>
      <c r="X55" s="169"/>
      <c r="Y55" s="146"/>
      <c r="Z55" s="146"/>
      <c r="AA55" s="146"/>
      <c r="AB55" s="146"/>
      <c r="AC55" s="148"/>
      <c r="AD55" s="152"/>
      <c r="AE55" s="153"/>
      <c r="AF55" s="153"/>
      <c r="AG55" s="153"/>
      <c r="AH55" s="153"/>
      <c r="AI55" s="153"/>
      <c r="AJ55" s="154"/>
      <c r="AK55" s="11"/>
      <c r="AL55" s="159"/>
      <c r="AM55" s="159"/>
      <c r="AN55" s="159"/>
      <c r="AO55" s="159"/>
      <c r="AP55" s="159"/>
      <c r="AQ55" s="159"/>
      <c r="AR55" s="159"/>
      <c r="AS55" s="159"/>
      <c r="AT55" s="72"/>
      <c r="AU55" s="73"/>
      <c r="AV55" s="158"/>
      <c r="AW55" s="143"/>
      <c r="AX55" s="144"/>
      <c r="BB55" s="279"/>
      <c r="BC55" s="280"/>
      <c r="BD55" s="280"/>
      <c r="BE55" s="280"/>
      <c r="BF55" s="280"/>
      <c r="BG55" s="280"/>
      <c r="BH55" s="280"/>
    </row>
    <row r="56" spans="1:50" ht="13.5">
      <c r="A56" s="2"/>
      <c r="B56" s="2"/>
      <c r="C56" s="2"/>
      <c r="D56" s="2"/>
      <c r="E56" s="2"/>
      <c r="F56" s="2"/>
      <c r="G56" s="2"/>
      <c r="H56" s="2"/>
      <c r="I56" s="2"/>
      <c r="J56" s="2"/>
      <c r="K56" s="2"/>
      <c r="L56" s="2"/>
      <c r="M56" s="2"/>
      <c r="N56" s="2"/>
      <c r="O56" s="2"/>
      <c r="P56" s="43"/>
      <c r="Q56" s="43"/>
      <c r="R56" s="43"/>
      <c r="S56" s="43"/>
      <c r="T56" s="43"/>
      <c r="U56" s="43"/>
      <c r="V56" s="43"/>
      <c r="W56" s="43"/>
      <c r="X56" s="43"/>
      <c r="Y56" s="43"/>
      <c r="Z56" s="43"/>
      <c r="AA56" s="43"/>
      <c r="AB56" s="43"/>
      <c r="AC56" s="43"/>
      <c r="AD56" s="2"/>
      <c r="AE56" s="2"/>
      <c r="AF56" s="2"/>
      <c r="AG56" s="2"/>
      <c r="AH56" s="2"/>
      <c r="AI56" s="2"/>
      <c r="AJ56" s="2"/>
      <c r="AK56" s="2"/>
      <c r="AL56" s="2"/>
      <c r="AM56" s="2"/>
      <c r="AN56" s="2"/>
      <c r="AO56" s="2"/>
      <c r="AP56" s="2"/>
      <c r="AQ56" s="2"/>
      <c r="AR56" s="2"/>
      <c r="AS56" s="2"/>
      <c r="AT56" s="2"/>
      <c r="AU56" s="2"/>
      <c r="AV56" s="2"/>
      <c r="AW56" s="2"/>
      <c r="AX56" s="2"/>
    </row>
  </sheetData>
  <sheetProtection password="89E0" sheet="1" objects="1" scenarios="1" formatCells="0" selectLockedCells="1"/>
  <mergeCells count="493">
    <mergeCell ref="Q3:AH3"/>
    <mergeCell ref="Y8:AB11"/>
    <mergeCell ref="AC8:AX8"/>
    <mergeCell ref="AC9:AX9"/>
    <mergeCell ref="AV3:AW4"/>
    <mergeCell ref="AX3:AX4"/>
    <mergeCell ref="AJ3:AM4"/>
    <mergeCell ref="AN3:AO4"/>
    <mergeCell ref="AP3:AQ4"/>
    <mergeCell ref="AR3:AR4"/>
    <mergeCell ref="AS3:AT4"/>
    <mergeCell ref="AU3:AU4"/>
    <mergeCell ref="K5:R6"/>
    <mergeCell ref="S5:U6"/>
    <mergeCell ref="Y5:AB7"/>
    <mergeCell ref="AC5:AX7"/>
    <mergeCell ref="A1:O3"/>
    <mergeCell ref="Q1:AH2"/>
    <mergeCell ref="AQ1:AR1"/>
    <mergeCell ref="AS1:AT1"/>
    <mergeCell ref="AU1:AV1"/>
    <mergeCell ref="AW1:AX1"/>
    <mergeCell ref="A8:F9"/>
    <mergeCell ref="G8:H9"/>
    <mergeCell ref="I8:J9"/>
    <mergeCell ref="K8:K9"/>
    <mergeCell ref="L8:M9"/>
    <mergeCell ref="N8:N9"/>
    <mergeCell ref="O8:P9"/>
    <mergeCell ref="Q8:Q9"/>
    <mergeCell ref="A10:F11"/>
    <mergeCell ref="G10:H11"/>
    <mergeCell ref="I10:K11"/>
    <mergeCell ref="L10:M11"/>
    <mergeCell ref="N10:V11"/>
    <mergeCell ref="W10:W11"/>
    <mergeCell ref="AC10:AX11"/>
    <mergeCell ref="A13:O15"/>
    <mergeCell ref="P13:W13"/>
    <mergeCell ref="X13:AC14"/>
    <mergeCell ref="AD13:AJ15"/>
    <mergeCell ref="AL13:AO13"/>
    <mergeCell ref="AP13:AS13"/>
    <mergeCell ref="AT13:AV15"/>
    <mergeCell ref="AW13:AX15"/>
    <mergeCell ref="P14:S14"/>
    <mergeCell ref="T14:W14"/>
    <mergeCell ref="AL14:AS15"/>
    <mergeCell ref="P15:S15"/>
    <mergeCell ref="T15:W15"/>
    <mergeCell ref="X15:Y15"/>
    <mergeCell ref="Z15:AA15"/>
    <mergeCell ref="AB15:AC15"/>
    <mergeCell ref="A16:A17"/>
    <mergeCell ref="B16:D16"/>
    <mergeCell ref="E16:O16"/>
    <mergeCell ref="P16:S16"/>
    <mergeCell ref="T16:W16"/>
    <mergeCell ref="X16:Y17"/>
    <mergeCell ref="B17:O17"/>
    <mergeCell ref="P17:S17"/>
    <mergeCell ref="T17:W17"/>
    <mergeCell ref="Z16:AA17"/>
    <mergeCell ref="AB16:AC17"/>
    <mergeCell ref="AD16:AJ17"/>
    <mergeCell ref="AT16:AV17"/>
    <mergeCell ref="AW16:AX17"/>
    <mergeCell ref="BB16:BB17"/>
    <mergeCell ref="AL17:AS17"/>
    <mergeCell ref="BC16:BC17"/>
    <mergeCell ref="BD16:BD17"/>
    <mergeCell ref="BE16:BE17"/>
    <mergeCell ref="BF16:BF17"/>
    <mergeCell ref="BG16:BG17"/>
    <mergeCell ref="BH16:BH17"/>
    <mergeCell ref="A18:A19"/>
    <mergeCell ref="B18:D18"/>
    <mergeCell ref="E18:O18"/>
    <mergeCell ref="P18:S18"/>
    <mergeCell ref="T18:W18"/>
    <mergeCell ref="X18:Y19"/>
    <mergeCell ref="B19:O19"/>
    <mergeCell ref="P19:S19"/>
    <mergeCell ref="T19:W19"/>
    <mergeCell ref="Z18:AA19"/>
    <mergeCell ref="AB18:AC19"/>
    <mergeCell ref="AD18:AJ19"/>
    <mergeCell ref="AT18:AV19"/>
    <mergeCell ref="AW18:AX19"/>
    <mergeCell ref="BB18:BB19"/>
    <mergeCell ref="AL19:AS19"/>
    <mergeCell ref="BC18:BC19"/>
    <mergeCell ref="BD18:BD19"/>
    <mergeCell ref="BE18:BE19"/>
    <mergeCell ref="BF18:BF19"/>
    <mergeCell ref="BG18:BG19"/>
    <mergeCell ref="BH18:BH19"/>
    <mergeCell ref="A20:A21"/>
    <mergeCell ref="B20:D20"/>
    <mergeCell ref="E20:O20"/>
    <mergeCell ref="P20:S20"/>
    <mergeCell ref="T20:W20"/>
    <mergeCell ref="X20:Y21"/>
    <mergeCell ref="B21:O21"/>
    <mergeCell ref="P21:S21"/>
    <mergeCell ref="T21:W21"/>
    <mergeCell ref="Z20:AA21"/>
    <mergeCell ref="AB20:AC21"/>
    <mergeCell ref="AD20:AJ21"/>
    <mergeCell ref="AT20:AV21"/>
    <mergeCell ref="AW20:AX21"/>
    <mergeCell ref="BB20:BB21"/>
    <mergeCell ref="AL21:AS21"/>
    <mergeCell ref="BC20:BC21"/>
    <mergeCell ref="BD20:BD21"/>
    <mergeCell ref="BE20:BE21"/>
    <mergeCell ref="BF20:BF21"/>
    <mergeCell ref="BG20:BG21"/>
    <mergeCell ref="BH20:BH21"/>
    <mergeCell ref="A22:A23"/>
    <mergeCell ref="B22:D22"/>
    <mergeCell ref="E22:O22"/>
    <mergeCell ref="P22:S22"/>
    <mergeCell ref="T22:W22"/>
    <mergeCell ref="X22:Y23"/>
    <mergeCell ref="B23:O23"/>
    <mergeCell ref="P23:S23"/>
    <mergeCell ref="T23:W23"/>
    <mergeCell ref="Z22:AA23"/>
    <mergeCell ref="AB22:AC23"/>
    <mergeCell ref="AD22:AJ23"/>
    <mergeCell ref="AT22:AV23"/>
    <mergeCell ref="AW22:AX23"/>
    <mergeCell ref="BB22:BB23"/>
    <mergeCell ref="AL23:AS23"/>
    <mergeCell ref="BC22:BC23"/>
    <mergeCell ref="BD22:BD23"/>
    <mergeCell ref="BE22:BE23"/>
    <mergeCell ref="BF22:BF23"/>
    <mergeCell ref="BG22:BG23"/>
    <mergeCell ref="BH22:BH23"/>
    <mergeCell ref="A24:A25"/>
    <mergeCell ref="B24:D24"/>
    <mergeCell ref="E24:O24"/>
    <mergeCell ref="P24:S24"/>
    <mergeCell ref="T24:W24"/>
    <mergeCell ref="X24:Y25"/>
    <mergeCell ref="B25:O25"/>
    <mergeCell ref="P25:S25"/>
    <mergeCell ref="T25:W25"/>
    <mergeCell ref="Z24:AA25"/>
    <mergeCell ref="AB24:AC25"/>
    <mergeCell ref="AD24:AJ25"/>
    <mergeCell ref="AT24:AV25"/>
    <mergeCell ref="AW24:AX25"/>
    <mergeCell ref="BB24:BB25"/>
    <mergeCell ref="AL25:AS25"/>
    <mergeCell ref="BC24:BC25"/>
    <mergeCell ref="BD24:BD25"/>
    <mergeCell ref="BE24:BE25"/>
    <mergeCell ref="BF24:BF25"/>
    <mergeCell ref="BG24:BG25"/>
    <mergeCell ref="BH24:BH25"/>
    <mergeCell ref="A26:A27"/>
    <mergeCell ref="B26:D26"/>
    <mergeCell ref="E26:O26"/>
    <mergeCell ref="P26:S26"/>
    <mergeCell ref="T26:W26"/>
    <mergeCell ref="X26:Y27"/>
    <mergeCell ref="B27:O27"/>
    <mergeCell ref="P27:S27"/>
    <mergeCell ref="T27:W27"/>
    <mergeCell ref="Z26:AA27"/>
    <mergeCell ref="AB26:AC27"/>
    <mergeCell ref="AD26:AJ27"/>
    <mergeCell ref="AT26:AV27"/>
    <mergeCell ref="AW26:AX27"/>
    <mergeCell ref="BB26:BB27"/>
    <mergeCell ref="AL27:AS27"/>
    <mergeCell ref="BC26:BC27"/>
    <mergeCell ref="BD26:BD27"/>
    <mergeCell ref="BE26:BE27"/>
    <mergeCell ref="BF26:BF27"/>
    <mergeCell ref="BG26:BG27"/>
    <mergeCell ref="BH26:BH27"/>
    <mergeCell ref="A28:A29"/>
    <mergeCell ref="B28:D28"/>
    <mergeCell ref="E28:O28"/>
    <mergeCell ref="P28:S28"/>
    <mergeCell ref="T28:W28"/>
    <mergeCell ref="X28:Y29"/>
    <mergeCell ref="B29:O29"/>
    <mergeCell ref="P29:S29"/>
    <mergeCell ref="T29:W29"/>
    <mergeCell ref="Z28:AA29"/>
    <mergeCell ref="AB28:AC29"/>
    <mergeCell ref="AD28:AJ29"/>
    <mergeCell ref="AT28:AV29"/>
    <mergeCell ref="AW28:AX29"/>
    <mergeCell ref="BB28:BB29"/>
    <mergeCell ref="AL29:AS29"/>
    <mergeCell ref="BC28:BC29"/>
    <mergeCell ref="BD28:BD29"/>
    <mergeCell ref="BE28:BE29"/>
    <mergeCell ref="BF28:BF29"/>
    <mergeCell ref="BG28:BG29"/>
    <mergeCell ref="BH28:BH29"/>
    <mergeCell ref="A30:A31"/>
    <mergeCell ref="B30:D30"/>
    <mergeCell ref="E30:O30"/>
    <mergeCell ref="P30:S30"/>
    <mergeCell ref="T30:W30"/>
    <mergeCell ref="X30:Y31"/>
    <mergeCell ref="B31:O31"/>
    <mergeCell ref="P31:S31"/>
    <mergeCell ref="T31:W31"/>
    <mergeCell ref="Z30:AA31"/>
    <mergeCell ref="AB30:AC31"/>
    <mergeCell ref="AD30:AJ31"/>
    <mergeCell ref="AT30:AV31"/>
    <mergeCell ref="AW30:AX31"/>
    <mergeCell ref="BB30:BB31"/>
    <mergeCell ref="AL31:AS31"/>
    <mergeCell ref="BC30:BC31"/>
    <mergeCell ref="BD30:BD31"/>
    <mergeCell ref="BE30:BE31"/>
    <mergeCell ref="BF30:BF31"/>
    <mergeCell ref="BG30:BG31"/>
    <mergeCell ref="BH30:BH31"/>
    <mergeCell ref="A32:A33"/>
    <mergeCell ref="B32:D32"/>
    <mergeCell ref="E32:O32"/>
    <mergeCell ref="P32:S32"/>
    <mergeCell ref="T32:W32"/>
    <mergeCell ref="X32:Y33"/>
    <mergeCell ref="B33:O33"/>
    <mergeCell ref="P33:S33"/>
    <mergeCell ref="T33:W33"/>
    <mergeCell ref="Z32:AA33"/>
    <mergeCell ref="AB32:AC33"/>
    <mergeCell ref="AD32:AJ33"/>
    <mergeCell ref="AT32:AV33"/>
    <mergeCell ref="AW32:AX33"/>
    <mergeCell ref="BB32:BB33"/>
    <mergeCell ref="AL33:AS33"/>
    <mergeCell ref="BC32:BC33"/>
    <mergeCell ref="BD32:BD33"/>
    <mergeCell ref="BE32:BE33"/>
    <mergeCell ref="BF32:BF33"/>
    <mergeCell ref="BG32:BG33"/>
    <mergeCell ref="BH32:BH33"/>
    <mergeCell ref="A34:A35"/>
    <mergeCell ref="B34:D34"/>
    <mergeCell ref="E34:O34"/>
    <mergeCell ref="P34:S34"/>
    <mergeCell ref="T34:W34"/>
    <mergeCell ref="X34:Y35"/>
    <mergeCell ref="B35:O35"/>
    <mergeCell ref="P35:S35"/>
    <mergeCell ref="T35:W35"/>
    <mergeCell ref="Z34:AA35"/>
    <mergeCell ref="AB34:AC35"/>
    <mergeCell ref="AD34:AJ35"/>
    <mergeCell ref="AT34:AV35"/>
    <mergeCell ref="AW34:AX35"/>
    <mergeCell ref="BB34:BB35"/>
    <mergeCell ref="AL35:AS35"/>
    <mergeCell ref="BC34:BC35"/>
    <mergeCell ref="BD34:BD35"/>
    <mergeCell ref="BE34:BE35"/>
    <mergeCell ref="BF34:BF35"/>
    <mergeCell ref="BG34:BG35"/>
    <mergeCell ref="BH34:BH35"/>
    <mergeCell ref="A36:A37"/>
    <mergeCell ref="B36:D36"/>
    <mergeCell ref="E36:O36"/>
    <mergeCell ref="P36:S36"/>
    <mergeCell ref="T36:W36"/>
    <mergeCell ref="X36:Y37"/>
    <mergeCell ref="B37:O37"/>
    <mergeCell ref="P37:S37"/>
    <mergeCell ref="T37:W37"/>
    <mergeCell ref="Z36:AA37"/>
    <mergeCell ref="AB36:AC37"/>
    <mergeCell ref="AD36:AJ37"/>
    <mergeCell ref="AT36:AV37"/>
    <mergeCell ref="AW36:AX37"/>
    <mergeCell ref="BB36:BB37"/>
    <mergeCell ref="AL37:AS37"/>
    <mergeCell ref="BC36:BC37"/>
    <mergeCell ref="BD36:BD37"/>
    <mergeCell ref="BE36:BE37"/>
    <mergeCell ref="BF36:BF37"/>
    <mergeCell ref="BG36:BG37"/>
    <mergeCell ref="BH36:BH37"/>
    <mergeCell ref="A38:A39"/>
    <mergeCell ref="B38:D38"/>
    <mergeCell ref="E38:O38"/>
    <mergeCell ref="P38:S38"/>
    <mergeCell ref="T38:W38"/>
    <mergeCell ref="X38:Y39"/>
    <mergeCell ref="B39:O39"/>
    <mergeCell ref="P39:S39"/>
    <mergeCell ref="T39:W39"/>
    <mergeCell ref="Z38:AA39"/>
    <mergeCell ref="AB38:AC39"/>
    <mergeCell ref="AD38:AJ39"/>
    <mergeCell ref="AT38:AV39"/>
    <mergeCell ref="AW38:AX39"/>
    <mergeCell ref="BB38:BB39"/>
    <mergeCell ref="AL39:AS39"/>
    <mergeCell ref="BC38:BC39"/>
    <mergeCell ref="BD38:BD39"/>
    <mergeCell ref="BE38:BE39"/>
    <mergeCell ref="BF38:BF39"/>
    <mergeCell ref="BG38:BG39"/>
    <mergeCell ref="BH38:BH39"/>
    <mergeCell ref="A40:A41"/>
    <mergeCell ref="B40:D40"/>
    <mergeCell ref="E40:O40"/>
    <mergeCell ref="P40:S40"/>
    <mergeCell ref="T40:W40"/>
    <mergeCell ref="X40:Y41"/>
    <mergeCell ref="B41:O41"/>
    <mergeCell ref="P41:S41"/>
    <mergeCell ref="T41:W41"/>
    <mergeCell ref="Z40:AA41"/>
    <mergeCell ref="AB40:AC41"/>
    <mergeCell ref="AD40:AJ41"/>
    <mergeCell ref="AT40:AV41"/>
    <mergeCell ref="AW40:AX41"/>
    <mergeCell ref="BB40:BB41"/>
    <mergeCell ref="AL41:AS41"/>
    <mergeCell ref="BC40:BC41"/>
    <mergeCell ref="BD40:BD41"/>
    <mergeCell ref="BE40:BE41"/>
    <mergeCell ref="BF40:BF41"/>
    <mergeCell ref="BG40:BG41"/>
    <mergeCell ref="BH40:BH41"/>
    <mergeCell ref="A42:A43"/>
    <mergeCell ref="B42:D42"/>
    <mergeCell ref="E42:O42"/>
    <mergeCell ref="P42:S42"/>
    <mergeCell ref="T42:W42"/>
    <mergeCell ref="X42:Y43"/>
    <mergeCell ref="B43:O43"/>
    <mergeCell ref="P43:S43"/>
    <mergeCell ref="T43:W43"/>
    <mergeCell ref="Z42:AA43"/>
    <mergeCell ref="AB42:AC43"/>
    <mergeCell ref="AD42:AJ43"/>
    <mergeCell ref="AT42:AV43"/>
    <mergeCell ref="AW42:AX43"/>
    <mergeCell ref="BB42:BB43"/>
    <mergeCell ref="AL43:AS43"/>
    <mergeCell ref="BC42:BC43"/>
    <mergeCell ref="BD42:BD43"/>
    <mergeCell ref="BE42:BE43"/>
    <mergeCell ref="BF42:BF43"/>
    <mergeCell ref="BG42:BG43"/>
    <mergeCell ref="BH42:BH43"/>
    <mergeCell ref="A44:A45"/>
    <mergeCell ref="B44:D44"/>
    <mergeCell ref="E44:O44"/>
    <mergeCell ref="P44:S44"/>
    <mergeCell ref="T44:W44"/>
    <mergeCell ref="X44:Y45"/>
    <mergeCell ref="B45:O45"/>
    <mergeCell ref="P45:S45"/>
    <mergeCell ref="T45:W45"/>
    <mergeCell ref="BE44:BE45"/>
    <mergeCell ref="BF44:BF45"/>
    <mergeCell ref="BG44:BG45"/>
    <mergeCell ref="BH44:BH45"/>
    <mergeCell ref="Z44:AA45"/>
    <mergeCell ref="AB44:AC45"/>
    <mergeCell ref="AD44:AJ45"/>
    <mergeCell ref="AT44:AV45"/>
    <mergeCell ref="AW44:AX45"/>
    <mergeCell ref="BB44:BB45"/>
    <mergeCell ref="AT54:AV55"/>
    <mergeCell ref="AW54:AX55"/>
    <mergeCell ref="BB54:BB55"/>
    <mergeCell ref="AL55:AS55"/>
    <mergeCell ref="BC44:BC45"/>
    <mergeCell ref="BD44:BD45"/>
    <mergeCell ref="AL45:AS45"/>
    <mergeCell ref="AT52:AV53"/>
    <mergeCell ref="AW52:AX53"/>
    <mergeCell ref="BB52:BB53"/>
    <mergeCell ref="B55:O55"/>
    <mergeCell ref="P55:S55"/>
    <mergeCell ref="T55:W55"/>
    <mergeCell ref="Z54:AA55"/>
    <mergeCell ref="AB54:AC55"/>
    <mergeCell ref="AD54:AJ55"/>
    <mergeCell ref="BE52:BE53"/>
    <mergeCell ref="BF52:BF53"/>
    <mergeCell ref="BG52:BG53"/>
    <mergeCell ref="BH52:BH53"/>
    <mergeCell ref="A54:A55"/>
    <mergeCell ref="B54:D54"/>
    <mergeCell ref="E54:O54"/>
    <mergeCell ref="P54:S54"/>
    <mergeCell ref="T54:W54"/>
    <mergeCell ref="X54:Y55"/>
    <mergeCell ref="AL53:AS53"/>
    <mergeCell ref="BC52:BC53"/>
    <mergeCell ref="BD52:BD53"/>
    <mergeCell ref="B53:O53"/>
    <mergeCell ref="P53:S53"/>
    <mergeCell ref="T53:W53"/>
    <mergeCell ref="Z52:AA53"/>
    <mergeCell ref="AB52:AC53"/>
    <mergeCell ref="AD52:AJ53"/>
    <mergeCell ref="BE50:BE51"/>
    <mergeCell ref="BF50:BF51"/>
    <mergeCell ref="BG50:BG51"/>
    <mergeCell ref="BH50:BH51"/>
    <mergeCell ref="A52:A53"/>
    <mergeCell ref="B52:D52"/>
    <mergeCell ref="E52:O52"/>
    <mergeCell ref="P52:S52"/>
    <mergeCell ref="T52:W52"/>
    <mergeCell ref="X52:Y53"/>
    <mergeCell ref="AT50:AV51"/>
    <mergeCell ref="AW50:AX51"/>
    <mergeCell ref="BB50:BB51"/>
    <mergeCell ref="AL51:AS51"/>
    <mergeCell ref="BC50:BC51"/>
    <mergeCell ref="BD50:BD51"/>
    <mergeCell ref="B51:O51"/>
    <mergeCell ref="P51:S51"/>
    <mergeCell ref="T51:W51"/>
    <mergeCell ref="Z50:AA51"/>
    <mergeCell ref="AB50:AC51"/>
    <mergeCell ref="AD50:AJ51"/>
    <mergeCell ref="BE48:BE49"/>
    <mergeCell ref="BF48:BF49"/>
    <mergeCell ref="BG48:BG49"/>
    <mergeCell ref="BH48:BH49"/>
    <mergeCell ref="A50:A51"/>
    <mergeCell ref="B50:D50"/>
    <mergeCell ref="E50:O50"/>
    <mergeCell ref="P50:S50"/>
    <mergeCell ref="T50:W50"/>
    <mergeCell ref="X50:Y51"/>
    <mergeCell ref="AT48:AV49"/>
    <mergeCell ref="AW48:AX49"/>
    <mergeCell ref="BB48:BB49"/>
    <mergeCell ref="AL49:AS49"/>
    <mergeCell ref="BC48:BC49"/>
    <mergeCell ref="BD48:BD49"/>
    <mergeCell ref="B49:O49"/>
    <mergeCell ref="P49:S49"/>
    <mergeCell ref="T49:W49"/>
    <mergeCell ref="Z48:AA49"/>
    <mergeCell ref="AB48:AC49"/>
    <mergeCell ref="AD48:AJ49"/>
    <mergeCell ref="BH46:BH47"/>
    <mergeCell ref="B47:O47"/>
    <mergeCell ref="P47:S47"/>
    <mergeCell ref="T47:W47"/>
    <mergeCell ref="A48:A49"/>
    <mergeCell ref="B48:D48"/>
    <mergeCell ref="E48:O48"/>
    <mergeCell ref="P48:S48"/>
    <mergeCell ref="T48:W48"/>
    <mergeCell ref="X48:Y49"/>
    <mergeCell ref="BC46:BC47"/>
    <mergeCell ref="BD46:BD47"/>
    <mergeCell ref="AL47:AS47"/>
    <mergeCell ref="BE46:BE47"/>
    <mergeCell ref="BF46:BF47"/>
    <mergeCell ref="BG46:BG47"/>
    <mergeCell ref="Z46:AA47"/>
    <mergeCell ref="AB46:AC47"/>
    <mergeCell ref="AD46:AJ47"/>
    <mergeCell ref="AT46:AV47"/>
    <mergeCell ref="AW46:AX47"/>
    <mergeCell ref="BB46:BB47"/>
    <mergeCell ref="A46:A47"/>
    <mergeCell ref="B46:D46"/>
    <mergeCell ref="E46:O46"/>
    <mergeCell ref="P46:S46"/>
    <mergeCell ref="T46:W46"/>
    <mergeCell ref="X46:Y47"/>
    <mergeCell ref="BC54:BC55"/>
    <mergeCell ref="BD54:BD55"/>
    <mergeCell ref="BE54:BE55"/>
    <mergeCell ref="BF54:BF55"/>
    <mergeCell ref="BG54:BG55"/>
    <mergeCell ref="BH54:BH55"/>
  </mergeCells>
  <dataValidations count="1">
    <dataValidation type="list" allowBlank="1" showInputMessage="1" showErrorMessage="1" sqref="B17:O17 B19:O19 B21:O21 B23:O23 B25:O25 B27:O27 B29:O29 B31:O31 B33:O33 B35:O35 B37:O37 B39:O39 B41:O41 B43:O43 B45:O45 B47:O47 B49:O49 B51:O51 B53:O53 B55:O55">
      <formula1>手形支払人</formula1>
    </dataValidation>
  </dataValidations>
  <printOptions verticalCentered="1"/>
  <pageMargins left="0.31496062992125984" right="0.15748031496062992" top="0.31496062992125984" bottom="0.31496062992125984" header="0.31496062992125984" footer="0.11811023622047245"/>
  <pageSetup horizontalDpi="600" verticalDpi="600" orientation="portrait" paperSize="9" r:id="rId2"/>
  <headerFooter>
    <oddFooter>&amp;R&amp;"ＭＳ Ｐ明朝,標準"&amp;8 5030320（2/4）　2019.09</oddFooter>
  </headerFooter>
  <drawing r:id="rId1"/>
</worksheet>
</file>

<file path=xl/worksheets/sheet4.xml><?xml version="1.0" encoding="utf-8"?>
<worksheet xmlns="http://schemas.openxmlformats.org/spreadsheetml/2006/main" xmlns:r="http://schemas.openxmlformats.org/officeDocument/2006/relationships">
  <sheetPr codeName="Sheet4">
    <tabColor rgb="FFFFFF00"/>
  </sheetPr>
  <dimension ref="A1:BH56"/>
  <sheetViews>
    <sheetView showGridLines="0" showRowColHeaders="0" view="pageBreakPreview" zoomScaleSheetLayoutView="100" zoomScalePageLayoutView="0" workbookViewId="0" topLeftCell="A1">
      <selection activeCell="B17" sqref="B17:O17"/>
    </sheetView>
  </sheetViews>
  <sheetFormatPr defaultColWidth="2.00390625" defaultRowHeight="12" customHeight="1"/>
  <cols>
    <col min="1" max="37" width="2.00390625" style="0" customWidth="1"/>
    <col min="38" max="38" width="1.8515625" style="0" customWidth="1"/>
    <col min="39" max="53" width="2.00390625" style="0" customWidth="1"/>
    <col min="54" max="55" width="11.7109375" style="0" hidden="1" customWidth="1"/>
    <col min="56" max="56" width="3.57421875" style="0" hidden="1" customWidth="1"/>
    <col min="57" max="59" width="7.8515625" style="0" hidden="1" customWidth="1"/>
    <col min="60" max="60" width="7.57421875" style="0" hidden="1" customWidth="1"/>
  </cols>
  <sheetData>
    <row r="1" spans="1:50" ht="12" customHeight="1">
      <c r="A1" s="272" t="s">
        <v>137</v>
      </c>
      <c r="B1" s="273"/>
      <c r="C1" s="273"/>
      <c r="D1" s="273"/>
      <c r="E1" s="273"/>
      <c r="F1" s="273"/>
      <c r="G1" s="273"/>
      <c r="H1" s="273"/>
      <c r="I1" s="273"/>
      <c r="J1" s="273"/>
      <c r="K1" s="273"/>
      <c r="L1" s="273"/>
      <c r="M1" s="273"/>
      <c r="N1" s="273"/>
      <c r="O1" s="273"/>
      <c r="P1" s="1"/>
      <c r="Q1" s="274" t="s">
        <v>0</v>
      </c>
      <c r="R1" s="274"/>
      <c r="S1" s="274"/>
      <c r="T1" s="274"/>
      <c r="U1" s="274"/>
      <c r="V1" s="274"/>
      <c r="W1" s="274"/>
      <c r="X1" s="274"/>
      <c r="Y1" s="274"/>
      <c r="Z1" s="274"/>
      <c r="AA1" s="274"/>
      <c r="AB1" s="274"/>
      <c r="AC1" s="274"/>
      <c r="AD1" s="274"/>
      <c r="AE1" s="274"/>
      <c r="AF1" s="274"/>
      <c r="AG1" s="274"/>
      <c r="AH1" s="274"/>
      <c r="AI1" s="1"/>
      <c r="AJ1" s="1"/>
      <c r="AK1" s="1"/>
      <c r="AL1" s="1"/>
      <c r="AM1" s="1"/>
      <c r="AN1" s="1"/>
      <c r="AO1" s="1"/>
      <c r="AP1" s="16" t="s">
        <v>51</v>
      </c>
      <c r="AQ1" s="277">
        <f>IF(AND('申込書2'!B17&lt;&gt;"",'申込書3'!B17&lt;&gt;"",'申込書4'!B17&lt;&gt;""),4,IF(AND('申込書2'!B17&lt;&gt;"",'申込書3'!B17&lt;&gt;"",'申込書4'!B17=""),3,IF(AND('申込書2'!B17&lt;&gt;"",'申込書3'!B17="",'申込書4'!B17=""),2,1)))</f>
        <v>1</v>
      </c>
      <c r="AR1" s="277"/>
      <c r="AS1" s="278" t="s">
        <v>50</v>
      </c>
      <c r="AT1" s="278"/>
      <c r="AU1" s="277">
        <v>3</v>
      </c>
      <c r="AV1" s="277"/>
      <c r="AW1" s="276" t="s">
        <v>49</v>
      </c>
      <c r="AX1" s="276"/>
    </row>
    <row r="2" spans="1:50" ht="12" customHeight="1">
      <c r="A2" s="273"/>
      <c r="B2" s="273"/>
      <c r="C2" s="273"/>
      <c r="D2" s="273"/>
      <c r="E2" s="273"/>
      <c r="F2" s="273"/>
      <c r="G2" s="273"/>
      <c r="H2" s="273"/>
      <c r="I2" s="273"/>
      <c r="J2" s="273"/>
      <c r="K2" s="273"/>
      <c r="L2" s="273"/>
      <c r="M2" s="273"/>
      <c r="N2" s="273"/>
      <c r="O2" s="273"/>
      <c r="P2" s="2"/>
      <c r="Q2" s="274"/>
      <c r="R2" s="274"/>
      <c r="S2" s="274"/>
      <c r="T2" s="274"/>
      <c r="U2" s="274"/>
      <c r="V2" s="274"/>
      <c r="W2" s="274"/>
      <c r="X2" s="274"/>
      <c r="Y2" s="274"/>
      <c r="Z2" s="274"/>
      <c r="AA2" s="274"/>
      <c r="AB2" s="274"/>
      <c r="AC2" s="274"/>
      <c r="AD2" s="274"/>
      <c r="AE2" s="274"/>
      <c r="AF2" s="274"/>
      <c r="AG2" s="274"/>
      <c r="AH2" s="274"/>
      <c r="AI2" s="2"/>
      <c r="AJ2" s="2"/>
      <c r="AK2" s="2"/>
      <c r="AL2" s="2"/>
      <c r="AM2" s="2"/>
      <c r="AN2" s="2"/>
      <c r="AO2" s="2"/>
      <c r="AP2" s="2"/>
      <c r="AQ2" s="2"/>
      <c r="AR2" s="2"/>
      <c r="AS2" s="2"/>
      <c r="AT2" s="2"/>
      <c r="AU2" s="2"/>
      <c r="AV2" s="2"/>
      <c r="AW2" s="2"/>
      <c r="AX2" s="2"/>
    </row>
    <row r="3" spans="1:50" ht="12" customHeight="1">
      <c r="A3" s="273"/>
      <c r="B3" s="273"/>
      <c r="C3" s="273"/>
      <c r="D3" s="273"/>
      <c r="E3" s="273"/>
      <c r="F3" s="273"/>
      <c r="G3" s="273"/>
      <c r="H3" s="273"/>
      <c r="I3" s="273"/>
      <c r="J3" s="273"/>
      <c r="K3" s="273"/>
      <c r="L3" s="273"/>
      <c r="M3" s="273"/>
      <c r="N3" s="273"/>
      <c r="O3" s="273"/>
      <c r="P3" s="2"/>
      <c r="Q3" s="282" t="s">
        <v>129</v>
      </c>
      <c r="R3" s="282"/>
      <c r="S3" s="282"/>
      <c r="T3" s="282"/>
      <c r="U3" s="282"/>
      <c r="V3" s="282"/>
      <c r="W3" s="282"/>
      <c r="X3" s="282"/>
      <c r="Y3" s="282"/>
      <c r="Z3" s="282"/>
      <c r="AA3" s="282"/>
      <c r="AB3" s="282"/>
      <c r="AC3" s="282"/>
      <c r="AD3" s="282"/>
      <c r="AE3" s="282"/>
      <c r="AF3" s="282"/>
      <c r="AG3" s="282"/>
      <c r="AH3" s="282"/>
      <c r="AI3" s="2"/>
      <c r="AJ3" s="54" t="s">
        <v>2</v>
      </c>
      <c r="AK3" s="54"/>
      <c r="AL3" s="54"/>
      <c r="AM3" s="54"/>
      <c r="AN3" s="54" t="s">
        <v>3</v>
      </c>
      <c r="AO3" s="54"/>
      <c r="AP3" s="53">
        <f>'申込書1'!AP3</f>
        <v>0</v>
      </c>
      <c r="AQ3" s="53"/>
      <c r="AR3" s="54" t="s">
        <v>5</v>
      </c>
      <c r="AS3" s="53">
        <f>'申込書1'!AS3</f>
        <v>0</v>
      </c>
      <c r="AT3" s="53"/>
      <c r="AU3" s="54" t="s">
        <v>4</v>
      </c>
      <c r="AV3" s="53">
        <f>'申込書1'!AV3</f>
        <v>0</v>
      </c>
      <c r="AW3" s="53"/>
      <c r="AX3" s="54" t="s">
        <v>1</v>
      </c>
    </row>
    <row r="4" spans="1:50" ht="12" customHeight="1">
      <c r="A4" s="2"/>
      <c r="B4" s="2"/>
      <c r="C4" s="2"/>
      <c r="D4" s="2"/>
      <c r="E4" s="2"/>
      <c r="F4" s="2"/>
      <c r="G4" s="2"/>
      <c r="H4" s="2"/>
      <c r="I4" s="2"/>
      <c r="J4" s="2"/>
      <c r="K4" s="2"/>
      <c r="L4" s="2"/>
      <c r="M4" s="2"/>
      <c r="N4" s="2"/>
      <c r="O4" s="2"/>
      <c r="P4" s="2"/>
      <c r="Q4" s="2"/>
      <c r="R4" s="2"/>
      <c r="S4" s="2"/>
      <c r="T4" s="2"/>
      <c r="U4" s="2"/>
      <c r="V4" s="2"/>
      <c r="W4" s="2"/>
      <c r="X4" s="2"/>
      <c r="Y4" s="2"/>
      <c r="Z4" s="5"/>
      <c r="AA4" s="2"/>
      <c r="AB4" s="2"/>
      <c r="AC4" s="2"/>
      <c r="AD4" s="2"/>
      <c r="AE4" s="2"/>
      <c r="AF4" s="2"/>
      <c r="AG4" s="2"/>
      <c r="AH4" s="2"/>
      <c r="AI4" s="2"/>
      <c r="AJ4" s="54"/>
      <c r="AK4" s="54"/>
      <c r="AL4" s="54"/>
      <c r="AM4" s="54"/>
      <c r="AN4" s="54"/>
      <c r="AO4" s="54"/>
      <c r="AP4" s="53"/>
      <c r="AQ4" s="53"/>
      <c r="AR4" s="54"/>
      <c r="AS4" s="53"/>
      <c r="AT4" s="53"/>
      <c r="AU4" s="54"/>
      <c r="AV4" s="53"/>
      <c r="AW4" s="53"/>
      <c r="AX4" s="54"/>
    </row>
    <row r="5" spans="1:50" ht="12" customHeight="1">
      <c r="A5" s="2"/>
      <c r="B5" s="1"/>
      <c r="C5" s="1"/>
      <c r="D5" s="1"/>
      <c r="E5" s="1"/>
      <c r="F5" s="1"/>
      <c r="G5" s="1"/>
      <c r="H5" s="1"/>
      <c r="I5" s="1"/>
      <c r="J5" s="1"/>
      <c r="K5" s="313">
        <f>IF('基本情報入力シート'!C3="","",'基本情報入力シート'!C3)</f>
      </c>
      <c r="L5" s="313"/>
      <c r="M5" s="313"/>
      <c r="N5" s="313"/>
      <c r="O5" s="313"/>
      <c r="P5" s="313"/>
      <c r="Q5" s="313"/>
      <c r="R5" s="313"/>
      <c r="S5" s="259" t="s">
        <v>16</v>
      </c>
      <c r="T5" s="259"/>
      <c r="U5" s="259"/>
      <c r="V5" s="2"/>
      <c r="W5" s="2"/>
      <c r="X5" s="2"/>
      <c r="Y5" s="260" t="s">
        <v>14</v>
      </c>
      <c r="Z5" s="261"/>
      <c r="AA5" s="261"/>
      <c r="AB5" s="262"/>
      <c r="AC5" s="314">
        <f>IF('基本情報入力シート'!C4="","",'基本情報入力シート'!C4)</f>
      </c>
      <c r="AD5" s="315"/>
      <c r="AE5" s="315"/>
      <c r="AF5" s="315"/>
      <c r="AG5" s="315"/>
      <c r="AH5" s="315"/>
      <c r="AI5" s="315"/>
      <c r="AJ5" s="315"/>
      <c r="AK5" s="315"/>
      <c r="AL5" s="315"/>
      <c r="AM5" s="315"/>
      <c r="AN5" s="315"/>
      <c r="AO5" s="315"/>
      <c r="AP5" s="315"/>
      <c r="AQ5" s="315"/>
      <c r="AR5" s="315"/>
      <c r="AS5" s="315"/>
      <c r="AT5" s="315"/>
      <c r="AU5" s="315"/>
      <c r="AV5" s="315"/>
      <c r="AW5" s="315"/>
      <c r="AX5" s="316"/>
    </row>
    <row r="6" spans="1:50" ht="12" customHeight="1">
      <c r="A6" s="2"/>
      <c r="B6" s="1"/>
      <c r="C6" s="1"/>
      <c r="D6" s="1"/>
      <c r="E6" s="1"/>
      <c r="F6" s="1"/>
      <c r="G6" s="1"/>
      <c r="H6" s="1"/>
      <c r="I6" s="1"/>
      <c r="J6" s="1"/>
      <c r="K6" s="313"/>
      <c r="L6" s="313"/>
      <c r="M6" s="313"/>
      <c r="N6" s="313"/>
      <c r="O6" s="313"/>
      <c r="P6" s="313"/>
      <c r="Q6" s="313"/>
      <c r="R6" s="313"/>
      <c r="S6" s="259"/>
      <c r="T6" s="259"/>
      <c r="U6" s="259"/>
      <c r="V6" s="2"/>
      <c r="W6" s="2"/>
      <c r="X6" s="2"/>
      <c r="Y6" s="160"/>
      <c r="Z6" s="161"/>
      <c r="AA6" s="161"/>
      <c r="AB6" s="225"/>
      <c r="AC6" s="301"/>
      <c r="AD6" s="302"/>
      <c r="AE6" s="302"/>
      <c r="AF6" s="302"/>
      <c r="AG6" s="302"/>
      <c r="AH6" s="302"/>
      <c r="AI6" s="302"/>
      <c r="AJ6" s="302"/>
      <c r="AK6" s="302"/>
      <c r="AL6" s="302"/>
      <c r="AM6" s="302"/>
      <c r="AN6" s="302"/>
      <c r="AO6" s="302"/>
      <c r="AP6" s="302"/>
      <c r="AQ6" s="302"/>
      <c r="AR6" s="302"/>
      <c r="AS6" s="302"/>
      <c r="AT6" s="302"/>
      <c r="AU6" s="302"/>
      <c r="AV6" s="302"/>
      <c r="AW6" s="302"/>
      <c r="AX6" s="303"/>
    </row>
    <row r="7" spans="1:50" ht="12" customHeight="1">
      <c r="A7" s="2"/>
      <c r="B7" s="2"/>
      <c r="C7" s="2"/>
      <c r="D7" s="2"/>
      <c r="E7" s="2"/>
      <c r="F7" s="2"/>
      <c r="G7" s="2"/>
      <c r="H7" s="2"/>
      <c r="I7" s="2"/>
      <c r="J7" s="2"/>
      <c r="K7" s="2"/>
      <c r="L7" s="2"/>
      <c r="M7" s="2"/>
      <c r="N7" s="2"/>
      <c r="O7" s="2"/>
      <c r="P7" s="2"/>
      <c r="Q7" s="2"/>
      <c r="R7" s="2"/>
      <c r="S7" s="2"/>
      <c r="T7" s="2"/>
      <c r="U7" s="2"/>
      <c r="V7" s="2"/>
      <c r="W7" s="2"/>
      <c r="X7" s="2"/>
      <c r="Y7" s="160"/>
      <c r="Z7" s="161"/>
      <c r="AA7" s="161"/>
      <c r="AB7" s="225"/>
      <c r="AC7" s="317"/>
      <c r="AD7" s="318"/>
      <c r="AE7" s="318"/>
      <c r="AF7" s="318"/>
      <c r="AG7" s="318"/>
      <c r="AH7" s="318"/>
      <c r="AI7" s="318"/>
      <c r="AJ7" s="318"/>
      <c r="AK7" s="318"/>
      <c r="AL7" s="318"/>
      <c r="AM7" s="318"/>
      <c r="AN7" s="318"/>
      <c r="AO7" s="318"/>
      <c r="AP7" s="318"/>
      <c r="AQ7" s="318"/>
      <c r="AR7" s="318"/>
      <c r="AS7" s="318"/>
      <c r="AT7" s="318"/>
      <c r="AU7" s="318"/>
      <c r="AV7" s="318"/>
      <c r="AW7" s="318"/>
      <c r="AX7" s="319"/>
    </row>
    <row r="8" spans="1:50" ht="12" customHeight="1">
      <c r="A8" s="76" t="s">
        <v>6</v>
      </c>
      <c r="B8" s="76"/>
      <c r="C8" s="76"/>
      <c r="D8" s="76"/>
      <c r="E8" s="76"/>
      <c r="F8" s="76"/>
      <c r="G8" s="86" t="s">
        <v>3</v>
      </c>
      <c r="H8" s="86"/>
      <c r="I8" s="311">
        <f>'申込書1'!I8</f>
        <v>0</v>
      </c>
      <c r="J8" s="311"/>
      <c r="K8" s="86" t="s">
        <v>5</v>
      </c>
      <c r="L8" s="311">
        <f>'申込書1'!L8</f>
        <v>0</v>
      </c>
      <c r="M8" s="311"/>
      <c r="N8" s="86" t="s">
        <v>4</v>
      </c>
      <c r="O8" s="311">
        <f>'申込書1'!O8</f>
        <v>0</v>
      </c>
      <c r="P8" s="311"/>
      <c r="Q8" s="87" t="s">
        <v>1</v>
      </c>
      <c r="R8" s="3"/>
      <c r="S8" s="3"/>
      <c r="T8" s="3"/>
      <c r="U8" s="3"/>
      <c r="V8" s="3"/>
      <c r="W8" s="3"/>
      <c r="X8" s="3"/>
      <c r="Y8" s="160" t="s">
        <v>15</v>
      </c>
      <c r="Z8" s="161"/>
      <c r="AA8" s="161"/>
      <c r="AB8" s="225"/>
      <c r="AC8" s="206" t="s">
        <v>56</v>
      </c>
      <c r="AD8" s="207"/>
      <c r="AE8" s="207"/>
      <c r="AF8" s="207"/>
      <c r="AG8" s="207"/>
      <c r="AH8" s="207"/>
      <c r="AI8" s="207"/>
      <c r="AJ8" s="207"/>
      <c r="AK8" s="207"/>
      <c r="AL8" s="207"/>
      <c r="AM8" s="207"/>
      <c r="AN8" s="207"/>
      <c r="AO8" s="207"/>
      <c r="AP8" s="207"/>
      <c r="AQ8" s="207"/>
      <c r="AR8" s="207"/>
      <c r="AS8" s="207"/>
      <c r="AT8" s="207"/>
      <c r="AU8" s="207"/>
      <c r="AV8" s="207"/>
      <c r="AW8" s="207"/>
      <c r="AX8" s="208"/>
    </row>
    <row r="9" spans="1:50" ht="12" customHeight="1">
      <c r="A9" s="76"/>
      <c r="B9" s="76"/>
      <c r="C9" s="76"/>
      <c r="D9" s="76"/>
      <c r="E9" s="76"/>
      <c r="F9" s="76"/>
      <c r="G9" s="89"/>
      <c r="H9" s="89"/>
      <c r="I9" s="312"/>
      <c r="J9" s="312"/>
      <c r="K9" s="89"/>
      <c r="L9" s="312"/>
      <c r="M9" s="312"/>
      <c r="N9" s="257"/>
      <c r="O9" s="312"/>
      <c r="P9" s="312"/>
      <c r="Q9" s="74"/>
      <c r="R9" s="3"/>
      <c r="S9" s="3"/>
      <c r="T9" s="3"/>
      <c r="U9" s="3"/>
      <c r="V9" s="3"/>
      <c r="W9" s="3"/>
      <c r="X9" s="3"/>
      <c r="Y9" s="160"/>
      <c r="Z9" s="161"/>
      <c r="AA9" s="161"/>
      <c r="AB9" s="225"/>
      <c r="AC9" s="320">
        <f>IF('基本情報入力シート'!C5="","",'基本情報入力シート'!C5)</f>
      </c>
      <c r="AD9" s="321"/>
      <c r="AE9" s="321"/>
      <c r="AF9" s="321"/>
      <c r="AG9" s="321"/>
      <c r="AH9" s="321"/>
      <c r="AI9" s="321"/>
      <c r="AJ9" s="321"/>
      <c r="AK9" s="321"/>
      <c r="AL9" s="321"/>
      <c r="AM9" s="321"/>
      <c r="AN9" s="321"/>
      <c r="AO9" s="321"/>
      <c r="AP9" s="321"/>
      <c r="AQ9" s="321"/>
      <c r="AR9" s="321"/>
      <c r="AS9" s="321"/>
      <c r="AT9" s="321"/>
      <c r="AU9" s="321"/>
      <c r="AV9" s="321"/>
      <c r="AW9" s="321"/>
      <c r="AX9" s="322"/>
    </row>
    <row r="10" spans="1:50" ht="12" customHeight="1">
      <c r="A10" s="85" t="s">
        <v>11</v>
      </c>
      <c r="B10" s="86"/>
      <c r="C10" s="86"/>
      <c r="D10" s="86"/>
      <c r="E10" s="86"/>
      <c r="F10" s="87"/>
      <c r="G10" s="209" t="s">
        <v>12</v>
      </c>
      <c r="H10" s="210"/>
      <c r="I10" s="307">
        <f>'申込書1'!I10</f>
        <v>0</v>
      </c>
      <c r="J10" s="307"/>
      <c r="K10" s="308"/>
      <c r="L10" s="209" t="s">
        <v>13</v>
      </c>
      <c r="M10" s="210"/>
      <c r="N10" s="254">
        <f>'申込書1'!N10</f>
        <v>0</v>
      </c>
      <c r="O10" s="255"/>
      <c r="P10" s="255"/>
      <c r="Q10" s="255"/>
      <c r="R10" s="255"/>
      <c r="S10" s="255"/>
      <c r="T10" s="255"/>
      <c r="U10" s="255"/>
      <c r="V10" s="255"/>
      <c r="W10" s="87" t="s">
        <v>7</v>
      </c>
      <c r="X10" s="2"/>
      <c r="Y10" s="160"/>
      <c r="Z10" s="161"/>
      <c r="AA10" s="161"/>
      <c r="AB10" s="225"/>
      <c r="AC10" s="301">
        <f>IF('基本情報入力シート'!C6="","",'基本情報入力シート'!C6)</f>
      </c>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12" customHeight="1">
      <c r="A11" s="88"/>
      <c r="B11" s="89"/>
      <c r="C11" s="89"/>
      <c r="D11" s="89"/>
      <c r="E11" s="89"/>
      <c r="F11" s="75"/>
      <c r="G11" s="61"/>
      <c r="H11" s="214"/>
      <c r="I11" s="309"/>
      <c r="J11" s="309"/>
      <c r="K11" s="310"/>
      <c r="L11" s="61"/>
      <c r="M11" s="214"/>
      <c r="N11" s="256"/>
      <c r="O11" s="256"/>
      <c r="P11" s="256"/>
      <c r="Q11" s="256"/>
      <c r="R11" s="256"/>
      <c r="S11" s="256"/>
      <c r="T11" s="256"/>
      <c r="U11" s="256"/>
      <c r="V11" s="256"/>
      <c r="W11" s="75"/>
      <c r="X11" s="2"/>
      <c r="Y11" s="226"/>
      <c r="Z11" s="227"/>
      <c r="AA11" s="227"/>
      <c r="AB11" s="228"/>
      <c r="AC11" s="304"/>
      <c r="AD11" s="305"/>
      <c r="AE11" s="305"/>
      <c r="AF11" s="305"/>
      <c r="AG11" s="305"/>
      <c r="AH11" s="305"/>
      <c r="AI11" s="305"/>
      <c r="AJ11" s="305"/>
      <c r="AK11" s="305"/>
      <c r="AL11" s="305"/>
      <c r="AM11" s="305"/>
      <c r="AN11" s="305"/>
      <c r="AO11" s="305"/>
      <c r="AP11" s="305"/>
      <c r="AQ11" s="305"/>
      <c r="AR11" s="305"/>
      <c r="AS11" s="305"/>
      <c r="AT11" s="305"/>
      <c r="AU11" s="305"/>
      <c r="AV11" s="305"/>
      <c r="AW11" s="305"/>
      <c r="AX11" s="306"/>
    </row>
    <row r="12" spans="1:50" ht="7.5" customHeight="1">
      <c r="A12" s="2"/>
      <c r="B12" s="2"/>
      <c r="C12" s="2"/>
      <c r="D12" s="2"/>
      <c r="E12" s="2"/>
      <c r="F12" s="2"/>
      <c r="G12" s="2"/>
      <c r="H12" s="2"/>
      <c r="I12" s="2"/>
      <c r="J12" s="2"/>
      <c r="K12" s="2"/>
      <c r="L12" s="2"/>
      <c r="M12" s="2"/>
      <c r="N12" s="2"/>
      <c r="O12" s="2"/>
      <c r="P12" s="2"/>
      <c r="Q12" s="2"/>
      <c r="R12" s="2"/>
      <c r="S12" s="2"/>
      <c r="T12" s="2"/>
      <c r="U12" s="2"/>
      <c r="V12" s="2"/>
      <c r="W12" s="2"/>
      <c r="X12" s="2"/>
      <c r="Y12" s="2"/>
      <c r="Z12" s="6"/>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12" customHeight="1">
      <c r="A13" s="209" t="s">
        <v>21</v>
      </c>
      <c r="B13" s="210"/>
      <c r="C13" s="210"/>
      <c r="D13" s="210"/>
      <c r="E13" s="210"/>
      <c r="F13" s="210"/>
      <c r="G13" s="210"/>
      <c r="H13" s="210"/>
      <c r="I13" s="210"/>
      <c r="J13" s="210"/>
      <c r="K13" s="210"/>
      <c r="L13" s="210"/>
      <c r="M13" s="210"/>
      <c r="N13" s="210"/>
      <c r="O13" s="211"/>
      <c r="P13" s="216" t="s">
        <v>17</v>
      </c>
      <c r="Q13" s="217"/>
      <c r="R13" s="217"/>
      <c r="S13" s="217"/>
      <c r="T13" s="217"/>
      <c r="U13" s="217"/>
      <c r="V13" s="217"/>
      <c r="W13" s="218"/>
      <c r="X13" s="219" t="s">
        <v>57</v>
      </c>
      <c r="Y13" s="210"/>
      <c r="Z13" s="210"/>
      <c r="AA13" s="210"/>
      <c r="AB13" s="210"/>
      <c r="AC13" s="211"/>
      <c r="AD13" s="209" t="s">
        <v>53</v>
      </c>
      <c r="AE13" s="210"/>
      <c r="AF13" s="210"/>
      <c r="AG13" s="210"/>
      <c r="AH13" s="210"/>
      <c r="AI13" s="210"/>
      <c r="AJ13" s="211"/>
      <c r="AK13" s="21"/>
      <c r="AL13" s="220" t="s">
        <v>9</v>
      </c>
      <c r="AM13" s="221"/>
      <c r="AN13" s="221"/>
      <c r="AO13" s="221"/>
      <c r="AP13" s="221" t="s">
        <v>8</v>
      </c>
      <c r="AQ13" s="221"/>
      <c r="AR13" s="221"/>
      <c r="AS13" s="222"/>
      <c r="AT13" s="219" t="s">
        <v>54</v>
      </c>
      <c r="AU13" s="210"/>
      <c r="AV13" s="211"/>
      <c r="AW13" s="244" t="s">
        <v>55</v>
      </c>
      <c r="AX13" s="245"/>
    </row>
    <row r="14" spans="1:50" ht="12" customHeight="1">
      <c r="A14" s="60"/>
      <c r="B14" s="212"/>
      <c r="C14" s="212"/>
      <c r="D14" s="212"/>
      <c r="E14" s="212"/>
      <c r="F14" s="212"/>
      <c r="G14" s="212"/>
      <c r="H14" s="212"/>
      <c r="I14" s="212"/>
      <c r="J14" s="212"/>
      <c r="K14" s="212"/>
      <c r="L14" s="212"/>
      <c r="M14" s="212"/>
      <c r="N14" s="212"/>
      <c r="O14" s="213"/>
      <c r="P14" s="229" t="s">
        <v>18</v>
      </c>
      <c r="Q14" s="230"/>
      <c r="R14" s="230"/>
      <c r="S14" s="230"/>
      <c r="T14" s="230" t="s">
        <v>18</v>
      </c>
      <c r="U14" s="230"/>
      <c r="V14" s="230"/>
      <c r="W14" s="231"/>
      <c r="X14" s="60"/>
      <c r="Y14" s="212"/>
      <c r="Z14" s="212"/>
      <c r="AA14" s="212"/>
      <c r="AB14" s="212"/>
      <c r="AC14" s="213"/>
      <c r="AD14" s="60"/>
      <c r="AE14" s="212"/>
      <c r="AF14" s="212"/>
      <c r="AG14" s="212"/>
      <c r="AH14" s="212"/>
      <c r="AI14" s="212"/>
      <c r="AJ14" s="213"/>
      <c r="AK14" s="21"/>
      <c r="AL14" s="232" t="s">
        <v>10</v>
      </c>
      <c r="AM14" s="233"/>
      <c r="AN14" s="233"/>
      <c r="AO14" s="233"/>
      <c r="AP14" s="233"/>
      <c r="AQ14" s="233"/>
      <c r="AR14" s="233"/>
      <c r="AS14" s="234"/>
      <c r="AT14" s="60"/>
      <c r="AU14" s="212"/>
      <c r="AV14" s="213"/>
      <c r="AW14" s="246"/>
      <c r="AX14" s="247"/>
    </row>
    <row r="15" spans="1:50" ht="12" customHeight="1">
      <c r="A15" s="61"/>
      <c r="B15" s="214"/>
      <c r="C15" s="214"/>
      <c r="D15" s="214"/>
      <c r="E15" s="214"/>
      <c r="F15" s="214"/>
      <c r="G15" s="214"/>
      <c r="H15" s="214"/>
      <c r="I15" s="214"/>
      <c r="J15" s="214"/>
      <c r="K15" s="214"/>
      <c r="L15" s="214"/>
      <c r="M15" s="214"/>
      <c r="N15" s="214"/>
      <c r="O15" s="215"/>
      <c r="P15" s="238" t="s">
        <v>19</v>
      </c>
      <c r="Q15" s="239"/>
      <c r="R15" s="239"/>
      <c r="S15" s="239"/>
      <c r="T15" s="239" t="s">
        <v>20</v>
      </c>
      <c r="U15" s="239"/>
      <c r="V15" s="239"/>
      <c r="W15" s="240"/>
      <c r="X15" s="241" t="s">
        <v>5</v>
      </c>
      <c r="Y15" s="242"/>
      <c r="Z15" s="242" t="s">
        <v>4</v>
      </c>
      <c r="AA15" s="242"/>
      <c r="AB15" s="242" t="s">
        <v>1</v>
      </c>
      <c r="AC15" s="243"/>
      <c r="AD15" s="61"/>
      <c r="AE15" s="214"/>
      <c r="AF15" s="214"/>
      <c r="AG15" s="214"/>
      <c r="AH15" s="214"/>
      <c r="AI15" s="214"/>
      <c r="AJ15" s="215"/>
      <c r="AK15" s="21"/>
      <c r="AL15" s="235"/>
      <c r="AM15" s="236"/>
      <c r="AN15" s="236"/>
      <c r="AO15" s="236"/>
      <c r="AP15" s="236"/>
      <c r="AQ15" s="236"/>
      <c r="AR15" s="236"/>
      <c r="AS15" s="237"/>
      <c r="AT15" s="61"/>
      <c r="AU15" s="214"/>
      <c r="AV15" s="215"/>
      <c r="AW15" s="248"/>
      <c r="AX15" s="249"/>
    </row>
    <row r="16" spans="1:60" ht="12" customHeight="1">
      <c r="A16" s="129">
        <v>36</v>
      </c>
      <c r="B16" s="197" t="s">
        <v>22</v>
      </c>
      <c r="C16" s="198"/>
      <c r="D16" s="199"/>
      <c r="E16" s="200">
        <f>IF(B17="","",VLOOKUP(B17,'基本情報入力シート'!$B$11:$C$60,2,0))</f>
      </c>
      <c r="F16" s="200"/>
      <c r="G16" s="200"/>
      <c r="H16" s="200"/>
      <c r="I16" s="200"/>
      <c r="J16" s="200"/>
      <c r="K16" s="200"/>
      <c r="L16" s="200"/>
      <c r="M16" s="200"/>
      <c r="N16" s="200"/>
      <c r="O16" s="201"/>
      <c r="P16" s="202"/>
      <c r="Q16" s="203"/>
      <c r="R16" s="203"/>
      <c r="S16" s="203"/>
      <c r="T16" s="203"/>
      <c r="U16" s="203"/>
      <c r="V16" s="203"/>
      <c r="W16" s="204"/>
      <c r="X16" s="205"/>
      <c r="Y16" s="188"/>
      <c r="Z16" s="188"/>
      <c r="AA16" s="188"/>
      <c r="AB16" s="188"/>
      <c r="AC16" s="189"/>
      <c r="AD16" s="190"/>
      <c r="AE16" s="191"/>
      <c r="AF16" s="191"/>
      <c r="AG16" s="191"/>
      <c r="AH16" s="191"/>
      <c r="AI16" s="191"/>
      <c r="AJ16" s="192"/>
      <c r="AK16" s="11"/>
      <c r="AL16" s="12"/>
      <c r="AM16" s="13"/>
      <c r="AN16" s="13"/>
      <c r="AO16" s="15"/>
      <c r="AP16" s="12"/>
      <c r="AQ16" s="13"/>
      <c r="AR16" s="13"/>
      <c r="AS16" s="14"/>
      <c r="AT16" s="193"/>
      <c r="AU16" s="194"/>
      <c r="AV16" s="195"/>
      <c r="AW16" s="186">
        <v>3</v>
      </c>
      <c r="AX16" s="187"/>
      <c r="BB16" s="279" t="e">
        <f>DATE(X16,Z16,AB16)</f>
        <v>#NUM!</v>
      </c>
      <c r="BC16" s="280" t="e">
        <f>TEXT(BB16,"YYYY/MM/DD")</f>
        <v>#NUM!</v>
      </c>
      <c r="BD16" s="280">
        <f>X16</f>
        <v>0</v>
      </c>
      <c r="BE16" s="280" t="e">
        <f>MID(BC16,6,2)</f>
        <v>#NUM!</v>
      </c>
      <c r="BF16" s="280" t="e">
        <f>MID(BC16,9,2)</f>
        <v>#NUM!</v>
      </c>
      <c r="BG16" s="280" t="e">
        <f>BD16&amp;BE16&amp;BF16</f>
        <v>#NUM!</v>
      </c>
      <c r="BH16" s="280">
        <f>IF(X16="",0,BG16*1)</f>
        <v>0</v>
      </c>
    </row>
    <row r="17" spans="1:60" ht="22.5" customHeight="1">
      <c r="A17" s="112"/>
      <c r="B17" s="180"/>
      <c r="C17" s="181"/>
      <c r="D17" s="181"/>
      <c r="E17" s="181"/>
      <c r="F17" s="181"/>
      <c r="G17" s="181"/>
      <c r="H17" s="181"/>
      <c r="I17" s="181"/>
      <c r="J17" s="181"/>
      <c r="K17" s="181"/>
      <c r="L17" s="181"/>
      <c r="M17" s="181"/>
      <c r="N17" s="181"/>
      <c r="O17" s="182"/>
      <c r="P17" s="183">
        <f>IF(B17="","",VLOOKUP(B17,'基本情報入力シート'!$B$11:$D$60,3,0))</f>
      </c>
      <c r="Q17" s="184"/>
      <c r="R17" s="184"/>
      <c r="S17" s="184"/>
      <c r="T17" s="184">
        <f>IF(B17="","",VLOOKUP(B17,'基本情報入力シート'!$B$11:$E$60,4,0))</f>
      </c>
      <c r="U17" s="184"/>
      <c r="V17" s="184"/>
      <c r="W17" s="185"/>
      <c r="X17" s="168"/>
      <c r="Y17" s="145"/>
      <c r="Z17" s="145"/>
      <c r="AA17" s="145"/>
      <c r="AB17" s="145"/>
      <c r="AC17" s="147"/>
      <c r="AD17" s="149"/>
      <c r="AE17" s="150"/>
      <c r="AF17" s="150"/>
      <c r="AG17" s="150"/>
      <c r="AH17" s="150"/>
      <c r="AI17" s="150"/>
      <c r="AJ17" s="151"/>
      <c r="AK17" s="11"/>
      <c r="AL17" s="196"/>
      <c r="AM17" s="196"/>
      <c r="AN17" s="196"/>
      <c r="AO17" s="196"/>
      <c r="AP17" s="196"/>
      <c r="AQ17" s="196"/>
      <c r="AR17" s="196"/>
      <c r="AS17" s="196"/>
      <c r="AT17" s="176"/>
      <c r="AU17" s="177"/>
      <c r="AV17" s="178"/>
      <c r="AW17" s="141"/>
      <c r="AX17" s="142"/>
      <c r="BB17" s="279"/>
      <c r="BC17" s="280"/>
      <c r="BD17" s="280"/>
      <c r="BE17" s="280"/>
      <c r="BF17" s="280"/>
      <c r="BG17" s="280"/>
      <c r="BH17" s="280"/>
    </row>
    <row r="18" spans="1:60" ht="12" customHeight="1">
      <c r="A18" s="112">
        <v>37</v>
      </c>
      <c r="B18" s="160" t="s">
        <v>22</v>
      </c>
      <c r="C18" s="161"/>
      <c r="D18" s="162"/>
      <c r="E18" s="163">
        <f>IF(B19="","",VLOOKUP(B19,'基本情報入力シート'!$B$11:$C$60,2,0))</f>
      </c>
      <c r="F18" s="163"/>
      <c r="G18" s="163"/>
      <c r="H18" s="163"/>
      <c r="I18" s="163"/>
      <c r="J18" s="163"/>
      <c r="K18" s="163"/>
      <c r="L18" s="163"/>
      <c r="M18" s="163"/>
      <c r="N18" s="163"/>
      <c r="O18" s="164"/>
      <c r="P18" s="165"/>
      <c r="Q18" s="166"/>
      <c r="R18" s="166"/>
      <c r="S18" s="166"/>
      <c r="T18" s="166"/>
      <c r="U18" s="166"/>
      <c r="V18" s="166"/>
      <c r="W18" s="167"/>
      <c r="X18" s="168"/>
      <c r="Y18" s="145"/>
      <c r="Z18" s="145"/>
      <c r="AA18" s="145"/>
      <c r="AB18" s="145"/>
      <c r="AC18" s="147"/>
      <c r="AD18" s="149"/>
      <c r="AE18" s="150"/>
      <c r="AF18" s="150"/>
      <c r="AG18" s="150"/>
      <c r="AH18" s="150"/>
      <c r="AI18" s="150"/>
      <c r="AJ18" s="151"/>
      <c r="AK18" s="11"/>
      <c r="AL18" s="17"/>
      <c r="AM18" s="18"/>
      <c r="AN18" s="18"/>
      <c r="AO18" s="19"/>
      <c r="AP18" s="17"/>
      <c r="AQ18" s="18"/>
      <c r="AR18" s="18"/>
      <c r="AS18" s="20"/>
      <c r="AT18" s="155"/>
      <c r="AU18" s="156"/>
      <c r="AV18" s="157"/>
      <c r="AW18" s="141">
        <v>3</v>
      </c>
      <c r="AX18" s="142"/>
      <c r="BB18" s="279" t="e">
        <f>DATE(X18,Z18,AB18)</f>
        <v>#NUM!</v>
      </c>
      <c r="BC18" s="280" t="e">
        <f>TEXT(BB18,"YYYY/MM/DD")</f>
        <v>#NUM!</v>
      </c>
      <c r="BD18" s="280">
        <f>X18</f>
        <v>0</v>
      </c>
      <c r="BE18" s="280" t="e">
        <f>MID(BC18,6,2)</f>
        <v>#NUM!</v>
      </c>
      <c r="BF18" s="280" t="e">
        <f>MID(BC18,9,2)</f>
        <v>#NUM!</v>
      </c>
      <c r="BG18" s="280" t="e">
        <f>BD18&amp;BE18&amp;BF18</f>
        <v>#NUM!</v>
      </c>
      <c r="BH18" s="280">
        <f>IF(X18="",0,BG18*1)</f>
        <v>0</v>
      </c>
    </row>
    <row r="19" spans="1:60" ht="22.5" customHeight="1">
      <c r="A19" s="112"/>
      <c r="B19" s="180"/>
      <c r="C19" s="181"/>
      <c r="D19" s="181"/>
      <c r="E19" s="181"/>
      <c r="F19" s="181"/>
      <c r="G19" s="181"/>
      <c r="H19" s="181"/>
      <c r="I19" s="181"/>
      <c r="J19" s="181"/>
      <c r="K19" s="181"/>
      <c r="L19" s="181"/>
      <c r="M19" s="181"/>
      <c r="N19" s="181"/>
      <c r="O19" s="182"/>
      <c r="P19" s="183">
        <f>IF(B19="","",VLOOKUP(B19,'基本情報入力シート'!$B$11:$D$60,3,0))</f>
      </c>
      <c r="Q19" s="184"/>
      <c r="R19" s="184"/>
      <c r="S19" s="184"/>
      <c r="T19" s="184">
        <f>IF(B19="","",VLOOKUP(B19,'基本情報入力シート'!$B$11:$E$60,4,0))</f>
      </c>
      <c r="U19" s="184"/>
      <c r="V19" s="184"/>
      <c r="W19" s="185"/>
      <c r="X19" s="168"/>
      <c r="Y19" s="145"/>
      <c r="Z19" s="145"/>
      <c r="AA19" s="145"/>
      <c r="AB19" s="145"/>
      <c r="AC19" s="147"/>
      <c r="AD19" s="149"/>
      <c r="AE19" s="150"/>
      <c r="AF19" s="150"/>
      <c r="AG19" s="150"/>
      <c r="AH19" s="150"/>
      <c r="AI19" s="150"/>
      <c r="AJ19" s="151"/>
      <c r="AK19" s="11"/>
      <c r="AL19" s="179"/>
      <c r="AM19" s="179"/>
      <c r="AN19" s="179"/>
      <c r="AO19" s="179"/>
      <c r="AP19" s="179"/>
      <c r="AQ19" s="179"/>
      <c r="AR19" s="179"/>
      <c r="AS19" s="179"/>
      <c r="AT19" s="176"/>
      <c r="AU19" s="177"/>
      <c r="AV19" s="178"/>
      <c r="AW19" s="141"/>
      <c r="AX19" s="142"/>
      <c r="BB19" s="279"/>
      <c r="BC19" s="280"/>
      <c r="BD19" s="280"/>
      <c r="BE19" s="280"/>
      <c r="BF19" s="280"/>
      <c r="BG19" s="280"/>
      <c r="BH19" s="280"/>
    </row>
    <row r="20" spans="1:60" ht="12" customHeight="1">
      <c r="A20" s="112">
        <v>38</v>
      </c>
      <c r="B20" s="160" t="s">
        <v>22</v>
      </c>
      <c r="C20" s="161"/>
      <c r="D20" s="162"/>
      <c r="E20" s="163">
        <f>IF(B21="","",VLOOKUP(B21,'基本情報入力シート'!$B$11:$C$60,2,0))</f>
      </c>
      <c r="F20" s="163"/>
      <c r="G20" s="163"/>
      <c r="H20" s="163"/>
      <c r="I20" s="163"/>
      <c r="J20" s="163"/>
      <c r="K20" s="163"/>
      <c r="L20" s="163"/>
      <c r="M20" s="163"/>
      <c r="N20" s="163"/>
      <c r="O20" s="164"/>
      <c r="P20" s="165"/>
      <c r="Q20" s="166"/>
      <c r="R20" s="166"/>
      <c r="S20" s="166"/>
      <c r="T20" s="166"/>
      <c r="U20" s="166"/>
      <c r="V20" s="166"/>
      <c r="W20" s="167"/>
      <c r="X20" s="168"/>
      <c r="Y20" s="145"/>
      <c r="Z20" s="145"/>
      <c r="AA20" s="145"/>
      <c r="AB20" s="145"/>
      <c r="AC20" s="147"/>
      <c r="AD20" s="149"/>
      <c r="AE20" s="150"/>
      <c r="AF20" s="150"/>
      <c r="AG20" s="150"/>
      <c r="AH20" s="150"/>
      <c r="AI20" s="150"/>
      <c r="AJ20" s="151"/>
      <c r="AK20" s="11"/>
      <c r="AL20" s="17"/>
      <c r="AM20" s="18"/>
      <c r="AN20" s="18"/>
      <c r="AO20" s="19"/>
      <c r="AP20" s="17"/>
      <c r="AQ20" s="18"/>
      <c r="AR20" s="18"/>
      <c r="AS20" s="20"/>
      <c r="AT20" s="155"/>
      <c r="AU20" s="156"/>
      <c r="AV20" s="157"/>
      <c r="AW20" s="141">
        <v>3</v>
      </c>
      <c r="AX20" s="142"/>
      <c r="BB20" s="279" t="e">
        <f>DATE(X20,Z20,AB20)</f>
        <v>#NUM!</v>
      </c>
      <c r="BC20" s="280" t="e">
        <f>TEXT(BB20,"YYYY/MM/DD")</f>
        <v>#NUM!</v>
      </c>
      <c r="BD20" s="280">
        <f>X20</f>
        <v>0</v>
      </c>
      <c r="BE20" s="280" t="e">
        <f>MID(BC20,6,2)</f>
        <v>#NUM!</v>
      </c>
      <c r="BF20" s="280" t="e">
        <f>MID(BC20,9,2)</f>
        <v>#NUM!</v>
      </c>
      <c r="BG20" s="280" t="e">
        <f>BD20&amp;BE20&amp;BF20</f>
        <v>#NUM!</v>
      </c>
      <c r="BH20" s="280">
        <f>IF(X20="",0,BG20*1)</f>
        <v>0</v>
      </c>
    </row>
    <row r="21" spans="1:60" ht="22.5" customHeight="1">
      <c r="A21" s="112"/>
      <c r="B21" s="180"/>
      <c r="C21" s="181"/>
      <c r="D21" s="181"/>
      <c r="E21" s="181"/>
      <c r="F21" s="181"/>
      <c r="G21" s="181"/>
      <c r="H21" s="181"/>
      <c r="I21" s="181"/>
      <c r="J21" s="181"/>
      <c r="K21" s="181"/>
      <c r="L21" s="181"/>
      <c r="M21" s="181"/>
      <c r="N21" s="181"/>
      <c r="O21" s="182"/>
      <c r="P21" s="183">
        <f>IF(B21="","",VLOOKUP(B21,'基本情報入力シート'!$B$11:$D$60,3,0))</f>
      </c>
      <c r="Q21" s="184"/>
      <c r="R21" s="184"/>
      <c r="S21" s="184"/>
      <c r="T21" s="184">
        <f>IF(B21="","",VLOOKUP(B21,'基本情報入力シート'!$B$11:$E$60,4,0))</f>
      </c>
      <c r="U21" s="184"/>
      <c r="V21" s="184"/>
      <c r="W21" s="185"/>
      <c r="X21" s="168"/>
      <c r="Y21" s="145"/>
      <c r="Z21" s="145"/>
      <c r="AA21" s="145"/>
      <c r="AB21" s="145"/>
      <c r="AC21" s="147"/>
      <c r="AD21" s="149"/>
      <c r="AE21" s="150"/>
      <c r="AF21" s="150"/>
      <c r="AG21" s="150"/>
      <c r="AH21" s="150"/>
      <c r="AI21" s="150"/>
      <c r="AJ21" s="151"/>
      <c r="AK21" s="11"/>
      <c r="AL21" s="179"/>
      <c r="AM21" s="179"/>
      <c r="AN21" s="179"/>
      <c r="AO21" s="179"/>
      <c r="AP21" s="179"/>
      <c r="AQ21" s="179"/>
      <c r="AR21" s="179"/>
      <c r="AS21" s="179"/>
      <c r="AT21" s="176"/>
      <c r="AU21" s="177"/>
      <c r="AV21" s="178"/>
      <c r="AW21" s="141"/>
      <c r="AX21" s="142"/>
      <c r="BB21" s="279"/>
      <c r="BC21" s="280"/>
      <c r="BD21" s="280"/>
      <c r="BE21" s="280"/>
      <c r="BF21" s="280"/>
      <c r="BG21" s="280"/>
      <c r="BH21" s="280"/>
    </row>
    <row r="22" spans="1:60" ht="12" customHeight="1">
      <c r="A22" s="112">
        <v>39</v>
      </c>
      <c r="B22" s="160" t="s">
        <v>22</v>
      </c>
      <c r="C22" s="161"/>
      <c r="D22" s="162"/>
      <c r="E22" s="163">
        <f>IF(B23="","",VLOOKUP(B23,'基本情報入力シート'!$B$11:$C$60,2,0))</f>
      </c>
      <c r="F22" s="163"/>
      <c r="G22" s="163"/>
      <c r="H22" s="163"/>
      <c r="I22" s="163"/>
      <c r="J22" s="163"/>
      <c r="K22" s="163"/>
      <c r="L22" s="163"/>
      <c r="M22" s="163"/>
      <c r="N22" s="163"/>
      <c r="O22" s="164"/>
      <c r="P22" s="165"/>
      <c r="Q22" s="166"/>
      <c r="R22" s="166"/>
      <c r="S22" s="166"/>
      <c r="T22" s="166"/>
      <c r="U22" s="166"/>
      <c r="V22" s="166"/>
      <c r="W22" s="167"/>
      <c r="X22" s="168"/>
      <c r="Y22" s="145"/>
      <c r="Z22" s="145"/>
      <c r="AA22" s="145"/>
      <c r="AB22" s="145"/>
      <c r="AC22" s="147"/>
      <c r="AD22" s="149"/>
      <c r="AE22" s="150"/>
      <c r="AF22" s="150"/>
      <c r="AG22" s="150"/>
      <c r="AH22" s="150"/>
      <c r="AI22" s="150"/>
      <c r="AJ22" s="151"/>
      <c r="AK22" s="11"/>
      <c r="AL22" s="17"/>
      <c r="AM22" s="18"/>
      <c r="AN22" s="18"/>
      <c r="AO22" s="19"/>
      <c r="AP22" s="17"/>
      <c r="AQ22" s="18"/>
      <c r="AR22" s="18"/>
      <c r="AS22" s="20"/>
      <c r="AT22" s="155"/>
      <c r="AU22" s="156"/>
      <c r="AV22" s="157"/>
      <c r="AW22" s="141">
        <v>3</v>
      </c>
      <c r="AX22" s="142"/>
      <c r="BB22" s="279" t="e">
        <f>DATE(X22,Z22,AB22)</f>
        <v>#NUM!</v>
      </c>
      <c r="BC22" s="280" t="e">
        <f>TEXT(BB22,"YYYY/MM/DD")</f>
        <v>#NUM!</v>
      </c>
      <c r="BD22" s="280">
        <f>X22</f>
        <v>0</v>
      </c>
      <c r="BE22" s="280" t="e">
        <f>MID(BC22,6,2)</f>
        <v>#NUM!</v>
      </c>
      <c r="BF22" s="280" t="e">
        <f>MID(BC22,9,2)</f>
        <v>#NUM!</v>
      </c>
      <c r="BG22" s="280" t="e">
        <f>BD22&amp;BE22&amp;BF22</f>
        <v>#NUM!</v>
      </c>
      <c r="BH22" s="280">
        <f>IF(X22="",0,BG22*1)</f>
        <v>0</v>
      </c>
    </row>
    <row r="23" spans="1:60" ht="22.5" customHeight="1">
      <c r="A23" s="112"/>
      <c r="B23" s="180"/>
      <c r="C23" s="181"/>
      <c r="D23" s="181"/>
      <c r="E23" s="181"/>
      <c r="F23" s="181"/>
      <c r="G23" s="181"/>
      <c r="H23" s="181"/>
      <c r="I23" s="181"/>
      <c r="J23" s="181"/>
      <c r="K23" s="181"/>
      <c r="L23" s="181"/>
      <c r="M23" s="181"/>
      <c r="N23" s="181"/>
      <c r="O23" s="182"/>
      <c r="P23" s="183">
        <f>IF(B23="","",VLOOKUP(B23,'基本情報入力シート'!$B$11:$D$60,3,0))</f>
      </c>
      <c r="Q23" s="184"/>
      <c r="R23" s="184"/>
      <c r="S23" s="184"/>
      <c r="T23" s="184">
        <f>IF(B23="","",VLOOKUP(B23,'基本情報入力シート'!$B$11:$E$60,4,0))</f>
      </c>
      <c r="U23" s="184"/>
      <c r="V23" s="184"/>
      <c r="W23" s="185"/>
      <c r="X23" s="168"/>
      <c r="Y23" s="145"/>
      <c r="Z23" s="145"/>
      <c r="AA23" s="145"/>
      <c r="AB23" s="145"/>
      <c r="AC23" s="147"/>
      <c r="AD23" s="149"/>
      <c r="AE23" s="150"/>
      <c r="AF23" s="150"/>
      <c r="AG23" s="150"/>
      <c r="AH23" s="150"/>
      <c r="AI23" s="150"/>
      <c r="AJ23" s="151"/>
      <c r="AK23" s="11"/>
      <c r="AL23" s="179"/>
      <c r="AM23" s="179"/>
      <c r="AN23" s="179"/>
      <c r="AO23" s="179"/>
      <c r="AP23" s="179"/>
      <c r="AQ23" s="179"/>
      <c r="AR23" s="179"/>
      <c r="AS23" s="179"/>
      <c r="AT23" s="176"/>
      <c r="AU23" s="177"/>
      <c r="AV23" s="178"/>
      <c r="AW23" s="141"/>
      <c r="AX23" s="142"/>
      <c r="BB23" s="279"/>
      <c r="BC23" s="280"/>
      <c r="BD23" s="280"/>
      <c r="BE23" s="280"/>
      <c r="BF23" s="280"/>
      <c r="BG23" s="280"/>
      <c r="BH23" s="280"/>
    </row>
    <row r="24" spans="1:60" ht="12" customHeight="1">
      <c r="A24" s="112">
        <v>40</v>
      </c>
      <c r="B24" s="160" t="s">
        <v>22</v>
      </c>
      <c r="C24" s="161"/>
      <c r="D24" s="162"/>
      <c r="E24" s="163">
        <f>IF(B25="","",VLOOKUP(B25,'基本情報入力シート'!$B$11:$C$60,2,0))</f>
      </c>
      <c r="F24" s="163"/>
      <c r="G24" s="163"/>
      <c r="H24" s="163"/>
      <c r="I24" s="163"/>
      <c r="J24" s="163"/>
      <c r="K24" s="163"/>
      <c r="L24" s="163"/>
      <c r="M24" s="163"/>
      <c r="N24" s="163"/>
      <c r="O24" s="164"/>
      <c r="P24" s="165"/>
      <c r="Q24" s="166"/>
      <c r="R24" s="166"/>
      <c r="S24" s="166"/>
      <c r="T24" s="166"/>
      <c r="U24" s="166"/>
      <c r="V24" s="166"/>
      <c r="W24" s="167"/>
      <c r="X24" s="168"/>
      <c r="Y24" s="145"/>
      <c r="Z24" s="145"/>
      <c r="AA24" s="145"/>
      <c r="AB24" s="145"/>
      <c r="AC24" s="147"/>
      <c r="AD24" s="149"/>
      <c r="AE24" s="150"/>
      <c r="AF24" s="150"/>
      <c r="AG24" s="150"/>
      <c r="AH24" s="150"/>
      <c r="AI24" s="150"/>
      <c r="AJ24" s="151"/>
      <c r="AK24" s="11"/>
      <c r="AL24" s="17"/>
      <c r="AM24" s="18"/>
      <c r="AN24" s="18"/>
      <c r="AO24" s="19"/>
      <c r="AP24" s="17"/>
      <c r="AQ24" s="18"/>
      <c r="AR24" s="18"/>
      <c r="AS24" s="20"/>
      <c r="AT24" s="155"/>
      <c r="AU24" s="156"/>
      <c r="AV24" s="157"/>
      <c r="AW24" s="141">
        <v>3</v>
      </c>
      <c r="AX24" s="142"/>
      <c r="BB24" s="279" t="e">
        <f>DATE(X24,Z24,AB24)</f>
        <v>#NUM!</v>
      </c>
      <c r="BC24" s="280" t="e">
        <f>TEXT(BB24,"YYYY/MM/DD")</f>
        <v>#NUM!</v>
      </c>
      <c r="BD24" s="280">
        <f>X24</f>
        <v>0</v>
      </c>
      <c r="BE24" s="280" t="e">
        <f>MID(BC24,6,2)</f>
        <v>#NUM!</v>
      </c>
      <c r="BF24" s="280" t="e">
        <f>MID(BC24,9,2)</f>
        <v>#NUM!</v>
      </c>
      <c r="BG24" s="280" t="e">
        <f>BD24&amp;BE24&amp;BF24</f>
        <v>#NUM!</v>
      </c>
      <c r="BH24" s="280">
        <f>IF(X24="",0,BG24*1)</f>
        <v>0</v>
      </c>
    </row>
    <row r="25" spans="1:60" ht="22.5" customHeight="1">
      <c r="A25" s="112"/>
      <c r="B25" s="180"/>
      <c r="C25" s="181"/>
      <c r="D25" s="181"/>
      <c r="E25" s="181"/>
      <c r="F25" s="181"/>
      <c r="G25" s="181"/>
      <c r="H25" s="181"/>
      <c r="I25" s="181"/>
      <c r="J25" s="181"/>
      <c r="K25" s="181"/>
      <c r="L25" s="181"/>
      <c r="M25" s="181"/>
      <c r="N25" s="181"/>
      <c r="O25" s="182"/>
      <c r="P25" s="183">
        <f>IF(B25="","",VLOOKUP(B25,'基本情報入力シート'!$B$11:$D$60,3,0))</f>
      </c>
      <c r="Q25" s="184"/>
      <c r="R25" s="184"/>
      <c r="S25" s="184"/>
      <c r="T25" s="184">
        <f>IF(B25="","",VLOOKUP(B25,'基本情報入力シート'!$B$11:$E$60,4,0))</f>
      </c>
      <c r="U25" s="184"/>
      <c r="V25" s="184"/>
      <c r="W25" s="185"/>
      <c r="X25" s="168"/>
      <c r="Y25" s="145"/>
      <c r="Z25" s="145"/>
      <c r="AA25" s="145"/>
      <c r="AB25" s="145"/>
      <c r="AC25" s="147"/>
      <c r="AD25" s="149"/>
      <c r="AE25" s="150"/>
      <c r="AF25" s="150"/>
      <c r="AG25" s="150"/>
      <c r="AH25" s="150"/>
      <c r="AI25" s="150"/>
      <c r="AJ25" s="151"/>
      <c r="AK25" s="11"/>
      <c r="AL25" s="179"/>
      <c r="AM25" s="179"/>
      <c r="AN25" s="179"/>
      <c r="AO25" s="179"/>
      <c r="AP25" s="179"/>
      <c r="AQ25" s="179"/>
      <c r="AR25" s="179"/>
      <c r="AS25" s="179"/>
      <c r="AT25" s="176"/>
      <c r="AU25" s="177"/>
      <c r="AV25" s="178"/>
      <c r="AW25" s="141"/>
      <c r="AX25" s="142"/>
      <c r="BB25" s="279"/>
      <c r="BC25" s="280"/>
      <c r="BD25" s="280"/>
      <c r="BE25" s="280"/>
      <c r="BF25" s="280"/>
      <c r="BG25" s="280"/>
      <c r="BH25" s="280"/>
    </row>
    <row r="26" spans="1:60" ht="12" customHeight="1">
      <c r="A26" s="112">
        <v>41</v>
      </c>
      <c r="B26" s="160" t="s">
        <v>22</v>
      </c>
      <c r="C26" s="161"/>
      <c r="D26" s="162"/>
      <c r="E26" s="163">
        <f>IF(B27="","",VLOOKUP(B27,'基本情報入力シート'!$B$11:$C$60,2,0))</f>
      </c>
      <c r="F26" s="163"/>
      <c r="G26" s="163"/>
      <c r="H26" s="163"/>
      <c r="I26" s="163"/>
      <c r="J26" s="163"/>
      <c r="K26" s="163"/>
      <c r="L26" s="163"/>
      <c r="M26" s="163"/>
      <c r="N26" s="163"/>
      <c r="O26" s="164"/>
      <c r="P26" s="165"/>
      <c r="Q26" s="166"/>
      <c r="R26" s="166"/>
      <c r="S26" s="166"/>
      <c r="T26" s="166"/>
      <c r="U26" s="166"/>
      <c r="V26" s="166"/>
      <c r="W26" s="167"/>
      <c r="X26" s="168"/>
      <c r="Y26" s="145"/>
      <c r="Z26" s="145"/>
      <c r="AA26" s="145"/>
      <c r="AB26" s="145"/>
      <c r="AC26" s="147"/>
      <c r="AD26" s="149"/>
      <c r="AE26" s="150"/>
      <c r="AF26" s="150"/>
      <c r="AG26" s="150"/>
      <c r="AH26" s="150"/>
      <c r="AI26" s="150"/>
      <c r="AJ26" s="151"/>
      <c r="AK26" s="11"/>
      <c r="AL26" s="17"/>
      <c r="AM26" s="18"/>
      <c r="AN26" s="18"/>
      <c r="AO26" s="19"/>
      <c r="AP26" s="17"/>
      <c r="AQ26" s="18"/>
      <c r="AR26" s="18"/>
      <c r="AS26" s="20"/>
      <c r="AT26" s="155"/>
      <c r="AU26" s="156"/>
      <c r="AV26" s="157"/>
      <c r="AW26" s="141">
        <v>3</v>
      </c>
      <c r="AX26" s="142"/>
      <c r="BB26" s="279" t="e">
        <f>DATE(X26,Z26,AB26)</f>
        <v>#NUM!</v>
      </c>
      <c r="BC26" s="280" t="e">
        <f>TEXT(BB26,"YYYY/MM/DD")</f>
        <v>#NUM!</v>
      </c>
      <c r="BD26" s="280">
        <f>X26</f>
        <v>0</v>
      </c>
      <c r="BE26" s="280" t="e">
        <f>MID(BC26,6,2)</f>
        <v>#NUM!</v>
      </c>
      <c r="BF26" s="280" t="e">
        <f>MID(BC26,9,2)</f>
        <v>#NUM!</v>
      </c>
      <c r="BG26" s="280" t="e">
        <f>BD26&amp;BE26&amp;BF26</f>
        <v>#NUM!</v>
      </c>
      <c r="BH26" s="280">
        <f>IF(X26="",0,BG26*1)</f>
        <v>0</v>
      </c>
    </row>
    <row r="27" spans="1:60" ht="22.5" customHeight="1">
      <c r="A27" s="112"/>
      <c r="B27" s="180"/>
      <c r="C27" s="181"/>
      <c r="D27" s="181"/>
      <c r="E27" s="181"/>
      <c r="F27" s="181"/>
      <c r="G27" s="181"/>
      <c r="H27" s="181"/>
      <c r="I27" s="181"/>
      <c r="J27" s="181"/>
      <c r="K27" s="181"/>
      <c r="L27" s="181"/>
      <c r="M27" s="181"/>
      <c r="N27" s="181"/>
      <c r="O27" s="182"/>
      <c r="P27" s="183">
        <f>IF(B27="","",VLOOKUP(B27,'基本情報入力シート'!$B$11:$D$60,3,0))</f>
      </c>
      <c r="Q27" s="184"/>
      <c r="R27" s="184"/>
      <c r="S27" s="184"/>
      <c r="T27" s="184">
        <f>IF(B27="","",VLOOKUP(B27,'基本情報入力シート'!$B$11:$E$60,4,0))</f>
      </c>
      <c r="U27" s="184"/>
      <c r="V27" s="184"/>
      <c r="W27" s="185"/>
      <c r="X27" s="168"/>
      <c r="Y27" s="145"/>
      <c r="Z27" s="145"/>
      <c r="AA27" s="145"/>
      <c r="AB27" s="145"/>
      <c r="AC27" s="147"/>
      <c r="AD27" s="149"/>
      <c r="AE27" s="150"/>
      <c r="AF27" s="150"/>
      <c r="AG27" s="150"/>
      <c r="AH27" s="150"/>
      <c r="AI27" s="150"/>
      <c r="AJ27" s="151"/>
      <c r="AK27" s="11"/>
      <c r="AL27" s="179"/>
      <c r="AM27" s="179"/>
      <c r="AN27" s="179"/>
      <c r="AO27" s="179"/>
      <c r="AP27" s="179"/>
      <c r="AQ27" s="179"/>
      <c r="AR27" s="179"/>
      <c r="AS27" s="179"/>
      <c r="AT27" s="176"/>
      <c r="AU27" s="177"/>
      <c r="AV27" s="178"/>
      <c r="AW27" s="141"/>
      <c r="AX27" s="142"/>
      <c r="BB27" s="279"/>
      <c r="BC27" s="280"/>
      <c r="BD27" s="280"/>
      <c r="BE27" s="280"/>
      <c r="BF27" s="280"/>
      <c r="BG27" s="280"/>
      <c r="BH27" s="280"/>
    </row>
    <row r="28" spans="1:60" ht="12" customHeight="1">
      <c r="A28" s="112">
        <v>42</v>
      </c>
      <c r="B28" s="160" t="s">
        <v>22</v>
      </c>
      <c r="C28" s="161"/>
      <c r="D28" s="162"/>
      <c r="E28" s="163">
        <f>IF(B29="","",VLOOKUP(B29,'基本情報入力シート'!$B$11:$C$60,2,0))</f>
      </c>
      <c r="F28" s="163"/>
      <c r="G28" s="163"/>
      <c r="H28" s="163"/>
      <c r="I28" s="163"/>
      <c r="J28" s="163"/>
      <c r="K28" s="163"/>
      <c r="L28" s="163"/>
      <c r="M28" s="163"/>
      <c r="N28" s="163"/>
      <c r="O28" s="164"/>
      <c r="P28" s="165"/>
      <c r="Q28" s="166"/>
      <c r="R28" s="166"/>
      <c r="S28" s="166"/>
      <c r="T28" s="166"/>
      <c r="U28" s="166"/>
      <c r="V28" s="166"/>
      <c r="W28" s="167"/>
      <c r="X28" s="168"/>
      <c r="Y28" s="145"/>
      <c r="Z28" s="145"/>
      <c r="AA28" s="145"/>
      <c r="AB28" s="145"/>
      <c r="AC28" s="147"/>
      <c r="AD28" s="149"/>
      <c r="AE28" s="150"/>
      <c r="AF28" s="150"/>
      <c r="AG28" s="150"/>
      <c r="AH28" s="150"/>
      <c r="AI28" s="150"/>
      <c r="AJ28" s="151"/>
      <c r="AK28" s="11"/>
      <c r="AL28" s="17"/>
      <c r="AM28" s="18"/>
      <c r="AN28" s="18"/>
      <c r="AO28" s="19"/>
      <c r="AP28" s="17"/>
      <c r="AQ28" s="18"/>
      <c r="AR28" s="18"/>
      <c r="AS28" s="20"/>
      <c r="AT28" s="155"/>
      <c r="AU28" s="156"/>
      <c r="AV28" s="157"/>
      <c r="AW28" s="141">
        <v>3</v>
      </c>
      <c r="AX28" s="142"/>
      <c r="BB28" s="279" t="e">
        <f>DATE(X28,Z28,AB28)</f>
        <v>#NUM!</v>
      </c>
      <c r="BC28" s="280" t="e">
        <f>TEXT(BB28,"YYYY/MM/DD")</f>
        <v>#NUM!</v>
      </c>
      <c r="BD28" s="280">
        <f>X28</f>
        <v>0</v>
      </c>
      <c r="BE28" s="280" t="e">
        <f>MID(BC28,6,2)</f>
        <v>#NUM!</v>
      </c>
      <c r="BF28" s="280" t="e">
        <f>MID(BC28,9,2)</f>
        <v>#NUM!</v>
      </c>
      <c r="BG28" s="280" t="e">
        <f>BD28&amp;BE28&amp;BF28</f>
        <v>#NUM!</v>
      </c>
      <c r="BH28" s="280">
        <f>IF(X28="",0,BG28*1)</f>
        <v>0</v>
      </c>
    </row>
    <row r="29" spans="1:60" ht="22.5" customHeight="1">
      <c r="A29" s="112"/>
      <c r="B29" s="180"/>
      <c r="C29" s="181"/>
      <c r="D29" s="181"/>
      <c r="E29" s="181"/>
      <c r="F29" s="181"/>
      <c r="G29" s="181"/>
      <c r="H29" s="181"/>
      <c r="I29" s="181"/>
      <c r="J29" s="181"/>
      <c r="K29" s="181"/>
      <c r="L29" s="181"/>
      <c r="M29" s="181"/>
      <c r="N29" s="181"/>
      <c r="O29" s="182"/>
      <c r="P29" s="183">
        <f>IF(B29="","",VLOOKUP(B29,'基本情報入力シート'!$B$11:$D$60,3,0))</f>
      </c>
      <c r="Q29" s="184"/>
      <c r="R29" s="184"/>
      <c r="S29" s="184"/>
      <c r="T29" s="184">
        <f>IF(B29="","",VLOOKUP(B29,'基本情報入力シート'!$B$11:$E$60,4,0))</f>
      </c>
      <c r="U29" s="184"/>
      <c r="V29" s="184"/>
      <c r="W29" s="185"/>
      <c r="X29" s="168"/>
      <c r="Y29" s="145"/>
      <c r="Z29" s="145"/>
      <c r="AA29" s="145"/>
      <c r="AB29" s="145"/>
      <c r="AC29" s="147"/>
      <c r="AD29" s="149"/>
      <c r="AE29" s="150"/>
      <c r="AF29" s="150"/>
      <c r="AG29" s="150"/>
      <c r="AH29" s="150"/>
      <c r="AI29" s="150"/>
      <c r="AJ29" s="151"/>
      <c r="AK29" s="11"/>
      <c r="AL29" s="179"/>
      <c r="AM29" s="179"/>
      <c r="AN29" s="179"/>
      <c r="AO29" s="179"/>
      <c r="AP29" s="179"/>
      <c r="AQ29" s="179"/>
      <c r="AR29" s="179"/>
      <c r="AS29" s="179"/>
      <c r="AT29" s="176"/>
      <c r="AU29" s="177"/>
      <c r="AV29" s="178"/>
      <c r="AW29" s="141"/>
      <c r="AX29" s="142"/>
      <c r="BB29" s="279"/>
      <c r="BC29" s="280"/>
      <c r="BD29" s="280"/>
      <c r="BE29" s="280"/>
      <c r="BF29" s="280"/>
      <c r="BG29" s="280"/>
      <c r="BH29" s="280"/>
    </row>
    <row r="30" spans="1:60" ht="12" customHeight="1">
      <c r="A30" s="112">
        <v>43</v>
      </c>
      <c r="B30" s="160" t="s">
        <v>22</v>
      </c>
      <c r="C30" s="161"/>
      <c r="D30" s="162"/>
      <c r="E30" s="163">
        <f>IF(B31="","",VLOOKUP(B31,'基本情報入力シート'!$B$11:$C$60,2,0))</f>
      </c>
      <c r="F30" s="163"/>
      <c r="G30" s="163"/>
      <c r="H30" s="163"/>
      <c r="I30" s="163"/>
      <c r="J30" s="163"/>
      <c r="K30" s="163"/>
      <c r="L30" s="163"/>
      <c r="M30" s="163"/>
      <c r="N30" s="163"/>
      <c r="O30" s="164"/>
      <c r="P30" s="165"/>
      <c r="Q30" s="166"/>
      <c r="R30" s="166"/>
      <c r="S30" s="166"/>
      <c r="T30" s="166"/>
      <c r="U30" s="166"/>
      <c r="V30" s="166"/>
      <c r="W30" s="167"/>
      <c r="X30" s="168"/>
      <c r="Y30" s="145"/>
      <c r="Z30" s="145"/>
      <c r="AA30" s="145"/>
      <c r="AB30" s="145"/>
      <c r="AC30" s="147"/>
      <c r="AD30" s="149"/>
      <c r="AE30" s="150"/>
      <c r="AF30" s="150"/>
      <c r="AG30" s="150"/>
      <c r="AH30" s="150"/>
      <c r="AI30" s="150"/>
      <c r="AJ30" s="151"/>
      <c r="AK30" s="11"/>
      <c r="AL30" s="17"/>
      <c r="AM30" s="18"/>
      <c r="AN30" s="18"/>
      <c r="AO30" s="19"/>
      <c r="AP30" s="17"/>
      <c r="AQ30" s="18"/>
      <c r="AR30" s="18"/>
      <c r="AS30" s="20"/>
      <c r="AT30" s="155"/>
      <c r="AU30" s="156"/>
      <c r="AV30" s="157"/>
      <c r="AW30" s="141">
        <v>3</v>
      </c>
      <c r="AX30" s="142"/>
      <c r="BB30" s="279" t="e">
        <f>DATE(X30,Z30,AB30)</f>
        <v>#NUM!</v>
      </c>
      <c r="BC30" s="280" t="e">
        <f>TEXT(BB30,"YYYY/MM/DD")</f>
        <v>#NUM!</v>
      </c>
      <c r="BD30" s="280">
        <f>X30</f>
        <v>0</v>
      </c>
      <c r="BE30" s="280" t="e">
        <f>MID(BC30,6,2)</f>
        <v>#NUM!</v>
      </c>
      <c r="BF30" s="280" t="e">
        <f>MID(BC30,9,2)</f>
        <v>#NUM!</v>
      </c>
      <c r="BG30" s="280" t="e">
        <f>BD30&amp;BE30&amp;BF30</f>
        <v>#NUM!</v>
      </c>
      <c r="BH30" s="280">
        <f>IF(X30="",0,BG30*1)</f>
        <v>0</v>
      </c>
    </row>
    <row r="31" spans="1:60" ht="22.5" customHeight="1">
      <c r="A31" s="112"/>
      <c r="B31" s="180"/>
      <c r="C31" s="181"/>
      <c r="D31" s="181"/>
      <c r="E31" s="181"/>
      <c r="F31" s="181"/>
      <c r="G31" s="181"/>
      <c r="H31" s="181"/>
      <c r="I31" s="181"/>
      <c r="J31" s="181"/>
      <c r="K31" s="181"/>
      <c r="L31" s="181"/>
      <c r="M31" s="181"/>
      <c r="N31" s="181"/>
      <c r="O31" s="182"/>
      <c r="P31" s="183">
        <f>IF(B31="","",VLOOKUP(B31,'基本情報入力シート'!$B$11:$D$60,3,0))</f>
      </c>
      <c r="Q31" s="184"/>
      <c r="R31" s="184"/>
      <c r="S31" s="184"/>
      <c r="T31" s="184">
        <f>IF(B31="","",VLOOKUP(B31,'基本情報入力シート'!$B$11:$E$60,4,0))</f>
      </c>
      <c r="U31" s="184"/>
      <c r="V31" s="184"/>
      <c r="W31" s="185"/>
      <c r="X31" s="168"/>
      <c r="Y31" s="145"/>
      <c r="Z31" s="145"/>
      <c r="AA31" s="145"/>
      <c r="AB31" s="145"/>
      <c r="AC31" s="147"/>
      <c r="AD31" s="149"/>
      <c r="AE31" s="150"/>
      <c r="AF31" s="150"/>
      <c r="AG31" s="150"/>
      <c r="AH31" s="150"/>
      <c r="AI31" s="150"/>
      <c r="AJ31" s="151"/>
      <c r="AK31" s="11"/>
      <c r="AL31" s="179"/>
      <c r="AM31" s="179"/>
      <c r="AN31" s="179"/>
      <c r="AO31" s="179"/>
      <c r="AP31" s="179"/>
      <c r="AQ31" s="179"/>
      <c r="AR31" s="179"/>
      <c r="AS31" s="179"/>
      <c r="AT31" s="176"/>
      <c r="AU31" s="177"/>
      <c r="AV31" s="178"/>
      <c r="AW31" s="141"/>
      <c r="AX31" s="142"/>
      <c r="BB31" s="279"/>
      <c r="BC31" s="280"/>
      <c r="BD31" s="280"/>
      <c r="BE31" s="280"/>
      <c r="BF31" s="280"/>
      <c r="BG31" s="280"/>
      <c r="BH31" s="280"/>
    </row>
    <row r="32" spans="1:60" ht="12" customHeight="1">
      <c r="A32" s="112">
        <v>44</v>
      </c>
      <c r="B32" s="160" t="s">
        <v>22</v>
      </c>
      <c r="C32" s="161"/>
      <c r="D32" s="162"/>
      <c r="E32" s="163">
        <f>IF(B33="","",VLOOKUP(B33,'基本情報入力シート'!$B$11:$C$60,2,0))</f>
      </c>
      <c r="F32" s="163"/>
      <c r="G32" s="163"/>
      <c r="H32" s="163"/>
      <c r="I32" s="163"/>
      <c r="J32" s="163"/>
      <c r="K32" s="163"/>
      <c r="L32" s="163"/>
      <c r="M32" s="163"/>
      <c r="N32" s="163"/>
      <c r="O32" s="164"/>
      <c r="P32" s="165"/>
      <c r="Q32" s="166"/>
      <c r="R32" s="166"/>
      <c r="S32" s="166"/>
      <c r="T32" s="166"/>
      <c r="U32" s="166"/>
      <c r="V32" s="166"/>
      <c r="W32" s="167"/>
      <c r="X32" s="168"/>
      <c r="Y32" s="145"/>
      <c r="Z32" s="145"/>
      <c r="AA32" s="145"/>
      <c r="AB32" s="145"/>
      <c r="AC32" s="147"/>
      <c r="AD32" s="149"/>
      <c r="AE32" s="150"/>
      <c r="AF32" s="150"/>
      <c r="AG32" s="150"/>
      <c r="AH32" s="150"/>
      <c r="AI32" s="150"/>
      <c r="AJ32" s="151"/>
      <c r="AK32" s="11"/>
      <c r="AL32" s="17"/>
      <c r="AM32" s="18"/>
      <c r="AN32" s="18"/>
      <c r="AO32" s="19"/>
      <c r="AP32" s="17"/>
      <c r="AQ32" s="18"/>
      <c r="AR32" s="18"/>
      <c r="AS32" s="20"/>
      <c r="AT32" s="155"/>
      <c r="AU32" s="156"/>
      <c r="AV32" s="157"/>
      <c r="AW32" s="141">
        <v>3</v>
      </c>
      <c r="AX32" s="142"/>
      <c r="BB32" s="279" t="e">
        <f>DATE(X32,Z32,AB32)</f>
        <v>#NUM!</v>
      </c>
      <c r="BC32" s="280" t="e">
        <f>TEXT(BB32,"YYYY/MM/DD")</f>
        <v>#NUM!</v>
      </c>
      <c r="BD32" s="280">
        <f>X32</f>
        <v>0</v>
      </c>
      <c r="BE32" s="280" t="e">
        <f>MID(BC32,6,2)</f>
        <v>#NUM!</v>
      </c>
      <c r="BF32" s="280" t="e">
        <f>MID(BC32,9,2)</f>
        <v>#NUM!</v>
      </c>
      <c r="BG32" s="280" t="e">
        <f>BD32&amp;BE32&amp;BF32</f>
        <v>#NUM!</v>
      </c>
      <c r="BH32" s="280">
        <f>IF(X32="",0,BG32*1)</f>
        <v>0</v>
      </c>
    </row>
    <row r="33" spans="1:60" ht="22.5" customHeight="1">
      <c r="A33" s="112"/>
      <c r="B33" s="180"/>
      <c r="C33" s="181"/>
      <c r="D33" s="181"/>
      <c r="E33" s="181"/>
      <c r="F33" s="181"/>
      <c r="G33" s="181"/>
      <c r="H33" s="181"/>
      <c r="I33" s="181"/>
      <c r="J33" s="181"/>
      <c r="K33" s="181"/>
      <c r="L33" s="181"/>
      <c r="M33" s="181"/>
      <c r="N33" s="181"/>
      <c r="O33" s="182"/>
      <c r="P33" s="183">
        <f>IF(B33="","",VLOOKUP(B33,'基本情報入力シート'!$B$11:$D$60,3,0))</f>
      </c>
      <c r="Q33" s="184"/>
      <c r="R33" s="184"/>
      <c r="S33" s="184"/>
      <c r="T33" s="184">
        <f>IF(B33="","",VLOOKUP(B33,'基本情報入力シート'!$B$11:$E$60,4,0))</f>
      </c>
      <c r="U33" s="184"/>
      <c r="V33" s="184"/>
      <c r="W33" s="185"/>
      <c r="X33" s="168"/>
      <c r="Y33" s="145"/>
      <c r="Z33" s="145"/>
      <c r="AA33" s="145"/>
      <c r="AB33" s="145"/>
      <c r="AC33" s="147"/>
      <c r="AD33" s="149"/>
      <c r="AE33" s="150"/>
      <c r="AF33" s="150"/>
      <c r="AG33" s="150"/>
      <c r="AH33" s="150"/>
      <c r="AI33" s="150"/>
      <c r="AJ33" s="151"/>
      <c r="AK33" s="11"/>
      <c r="AL33" s="179"/>
      <c r="AM33" s="179"/>
      <c r="AN33" s="179"/>
      <c r="AO33" s="179"/>
      <c r="AP33" s="179"/>
      <c r="AQ33" s="179"/>
      <c r="AR33" s="179"/>
      <c r="AS33" s="179"/>
      <c r="AT33" s="176"/>
      <c r="AU33" s="177"/>
      <c r="AV33" s="178"/>
      <c r="AW33" s="141"/>
      <c r="AX33" s="142"/>
      <c r="BB33" s="279"/>
      <c r="BC33" s="280"/>
      <c r="BD33" s="280"/>
      <c r="BE33" s="280"/>
      <c r="BF33" s="280"/>
      <c r="BG33" s="280"/>
      <c r="BH33" s="280"/>
    </row>
    <row r="34" spans="1:60" ht="12" customHeight="1">
      <c r="A34" s="112">
        <v>45</v>
      </c>
      <c r="B34" s="160" t="s">
        <v>22</v>
      </c>
      <c r="C34" s="161"/>
      <c r="D34" s="162"/>
      <c r="E34" s="163">
        <f>IF(B35="","",VLOOKUP(B35,'基本情報入力シート'!$B$11:$C$60,2,0))</f>
      </c>
      <c r="F34" s="163"/>
      <c r="G34" s="163"/>
      <c r="H34" s="163"/>
      <c r="I34" s="163"/>
      <c r="J34" s="163"/>
      <c r="K34" s="163"/>
      <c r="L34" s="163"/>
      <c r="M34" s="163"/>
      <c r="N34" s="163"/>
      <c r="O34" s="164"/>
      <c r="P34" s="165"/>
      <c r="Q34" s="166"/>
      <c r="R34" s="166"/>
      <c r="S34" s="166"/>
      <c r="T34" s="166"/>
      <c r="U34" s="166"/>
      <c r="V34" s="166"/>
      <c r="W34" s="167"/>
      <c r="X34" s="168"/>
      <c r="Y34" s="145"/>
      <c r="Z34" s="145"/>
      <c r="AA34" s="145"/>
      <c r="AB34" s="145"/>
      <c r="AC34" s="147"/>
      <c r="AD34" s="149"/>
      <c r="AE34" s="150"/>
      <c r="AF34" s="150"/>
      <c r="AG34" s="150"/>
      <c r="AH34" s="150"/>
      <c r="AI34" s="150"/>
      <c r="AJ34" s="151"/>
      <c r="AK34" s="11"/>
      <c r="AL34" s="17"/>
      <c r="AM34" s="18"/>
      <c r="AN34" s="18"/>
      <c r="AO34" s="19"/>
      <c r="AP34" s="17"/>
      <c r="AQ34" s="18"/>
      <c r="AR34" s="18"/>
      <c r="AS34" s="20"/>
      <c r="AT34" s="155"/>
      <c r="AU34" s="156"/>
      <c r="AV34" s="157"/>
      <c r="AW34" s="141">
        <v>3</v>
      </c>
      <c r="AX34" s="142"/>
      <c r="BB34" s="279" t="e">
        <f>DATE(X34,Z34,AB34)</f>
        <v>#NUM!</v>
      </c>
      <c r="BC34" s="280" t="e">
        <f>TEXT(BB34,"YYYY/MM/DD")</f>
        <v>#NUM!</v>
      </c>
      <c r="BD34" s="280">
        <f>X34</f>
        <v>0</v>
      </c>
      <c r="BE34" s="280" t="e">
        <f>MID(BC34,6,2)</f>
        <v>#NUM!</v>
      </c>
      <c r="BF34" s="280" t="e">
        <f>MID(BC34,9,2)</f>
        <v>#NUM!</v>
      </c>
      <c r="BG34" s="280" t="e">
        <f>BD34&amp;BE34&amp;BF34</f>
        <v>#NUM!</v>
      </c>
      <c r="BH34" s="280">
        <f>IF(X34="",0,BG34*1)</f>
        <v>0</v>
      </c>
    </row>
    <row r="35" spans="1:60" ht="22.5" customHeight="1">
      <c r="A35" s="112"/>
      <c r="B35" s="180"/>
      <c r="C35" s="181"/>
      <c r="D35" s="181"/>
      <c r="E35" s="181"/>
      <c r="F35" s="181"/>
      <c r="G35" s="181"/>
      <c r="H35" s="181"/>
      <c r="I35" s="181"/>
      <c r="J35" s="181"/>
      <c r="K35" s="181"/>
      <c r="L35" s="181"/>
      <c r="M35" s="181"/>
      <c r="N35" s="181"/>
      <c r="O35" s="182"/>
      <c r="P35" s="183">
        <f>IF(B35="","",VLOOKUP(B35,'基本情報入力シート'!$B$11:$D$60,3,0))</f>
      </c>
      <c r="Q35" s="184"/>
      <c r="R35" s="184"/>
      <c r="S35" s="184"/>
      <c r="T35" s="184">
        <f>IF(B35="","",VLOOKUP(B35,'基本情報入力シート'!$B$11:$E$60,4,0))</f>
      </c>
      <c r="U35" s="184"/>
      <c r="V35" s="184"/>
      <c r="W35" s="185"/>
      <c r="X35" s="168"/>
      <c r="Y35" s="145"/>
      <c r="Z35" s="145"/>
      <c r="AA35" s="145"/>
      <c r="AB35" s="145"/>
      <c r="AC35" s="147"/>
      <c r="AD35" s="149"/>
      <c r="AE35" s="150"/>
      <c r="AF35" s="150"/>
      <c r="AG35" s="150"/>
      <c r="AH35" s="150"/>
      <c r="AI35" s="150"/>
      <c r="AJ35" s="151"/>
      <c r="AK35" s="11"/>
      <c r="AL35" s="179"/>
      <c r="AM35" s="179"/>
      <c r="AN35" s="179"/>
      <c r="AO35" s="179"/>
      <c r="AP35" s="179"/>
      <c r="AQ35" s="179"/>
      <c r="AR35" s="179"/>
      <c r="AS35" s="179"/>
      <c r="AT35" s="176"/>
      <c r="AU35" s="177"/>
      <c r="AV35" s="178"/>
      <c r="AW35" s="141"/>
      <c r="AX35" s="142"/>
      <c r="BB35" s="279"/>
      <c r="BC35" s="280"/>
      <c r="BD35" s="280"/>
      <c r="BE35" s="280"/>
      <c r="BF35" s="280"/>
      <c r="BG35" s="280"/>
      <c r="BH35" s="280"/>
    </row>
    <row r="36" spans="1:60" ht="12" customHeight="1">
      <c r="A36" s="112">
        <v>46</v>
      </c>
      <c r="B36" s="160" t="s">
        <v>22</v>
      </c>
      <c r="C36" s="161"/>
      <c r="D36" s="162"/>
      <c r="E36" s="163">
        <f>IF(B37="","",VLOOKUP(B37,'基本情報入力シート'!$B$11:$C$60,2,0))</f>
      </c>
      <c r="F36" s="163"/>
      <c r="G36" s="163"/>
      <c r="H36" s="163"/>
      <c r="I36" s="163"/>
      <c r="J36" s="163"/>
      <c r="K36" s="163"/>
      <c r="L36" s="163"/>
      <c r="M36" s="163"/>
      <c r="N36" s="163"/>
      <c r="O36" s="164"/>
      <c r="P36" s="165"/>
      <c r="Q36" s="166"/>
      <c r="R36" s="166"/>
      <c r="S36" s="166"/>
      <c r="T36" s="166"/>
      <c r="U36" s="166"/>
      <c r="V36" s="166"/>
      <c r="W36" s="167"/>
      <c r="X36" s="168"/>
      <c r="Y36" s="145"/>
      <c r="Z36" s="145"/>
      <c r="AA36" s="145"/>
      <c r="AB36" s="145"/>
      <c r="AC36" s="147"/>
      <c r="AD36" s="149"/>
      <c r="AE36" s="150"/>
      <c r="AF36" s="150"/>
      <c r="AG36" s="150"/>
      <c r="AH36" s="150"/>
      <c r="AI36" s="150"/>
      <c r="AJ36" s="151"/>
      <c r="AK36" s="11"/>
      <c r="AL36" s="17"/>
      <c r="AM36" s="18"/>
      <c r="AN36" s="18"/>
      <c r="AO36" s="19"/>
      <c r="AP36" s="17"/>
      <c r="AQ36" s="18"/>
      <c r="AR36" s="18"/>
      <c r="AS36" s="20"/>
      <c r="AT36" s="155"/>
      <c r="AU36" s="156"/>
      <c r="AV36" s="157"/>
      <c r="AW36" s="141">
        <v>3</v>
      </c>
      <c r="AX36" s="142"/>
      <c r="BB36" s="279" t="e">
        <f>DATE(X36,Z36,AB36)</f>
        <v>#NUM!</v>
      </c>
      <c r="BC36" s="280" t="e">
        <f>TEXT(BB36,"YYYY/MM/DD")</f>
        <v>#NUM!</v>
      </c>
      <c r="BD36" s="280">
        <f>X36</f>
        <v>0</v>
      </c>
      <c r="BE36" s="280" t="e">
        <f>MID(BC36,6,2)</f>
        <v>#NUM!</v>
      </c>
      <c r="BF36" s="280" t="e">
        <f>MID(BC36,9,2)</f>
        <v>#NUM!</v>
      </c>
      <c r="BG36" s="280" t="e">
        <f>BD36&amp;BE36&amp;BF36</f>
        <v>#NUM!</v>
      </c>
      <c r="BH36" s="280">
        <f>IF(X36="",0,BG36*1)</f>
        <v>0</v>
      </c>
    </row>
    <row r="37" spans="1:60" ht="22.5" customHeight="1">
      <c r="A37" s="112"/>
      <c r="B37" s="180"/>
      <c r="C37" s="181"/>
      <c r="D37" s="181"/>
      <c r="E37" s="181"/>
      <c r="F37" s="181"/>
      <c r="G37" s="181"/>
      <c r="H37" s="181"/>
      <c r="I37" s="181"/>
      <c r="J37" s="181"/>
      <c r="K37" s="181"/>
      <c r="L37" s="181"/>
      <c r="M37" s="181"/>
      <c r="N37" s="181"/>
      <c r="O37" s="182"/>
      <c r="P37" s="183">
        <f>IF(B37="","",VLOOKUP(B37,'基本情報入力シート'!$B$11:$D$60,3,0))</f>
      </c>
      <c r="Q37" s="184"/>
      <c r="R37" s="184"/>
      <c r="S37" s="184"/>
      <c r="T37" s="184">
        <f>IF(B37="","",VLOOKUP(B37,'基本情報入力シート'!$B$11:$E$60,4,0))</f>
      </c>
      <c r="U37" s="184"/>
      <c r="V37" s="184"/>
      <c r="W37" s="185"/>
      <c r="X37" s="168"/>
      <c r="Y37" s="145"/>
      <c r="Z37" s="145"/>
      <c r="AA37" s="145"/>
      <c r="AB37" s="145"/>
      <c r="AC37" s="147"/>
      <c r="AD37" s="149"/>
      <c r="AE37" s="150"/>
      <c r="AF37" s="150"/>
      <c r="AG37" s="150"/>
      <c r="AH37" s="150"/>
      <c r="AI37" s="150"/>
      <c r="AJ37" s="151"/>
      <c r="AK37" s="11"/>
      <c r="AL37" s="179"/>
      <c r="AM37" s="179"/>
      <c r="AN37" s="179"/>
      <c r="AO37" s="179"/>
      <c r="AP37" s="179"/>
      <c r="AQ37" s="179"/>
      <c r="AR37" s="179"/>
      <c r="AS37" s="179"/>
      <c r="AT37" s="176"/>
      <c r="AU37" s="177"/>
      <c r="AV37" s="178"/>
      <c r="AW37" s="141"/>
      <c r="AX37" s="142"/>
      <c r="BB37" s="279"/>
      <c r="BC37" s="280"/>
      <c r="BD37" s="280"/>
      <c r="BE37" s="280"/>
      <c r="BF37" s="280"/>
      <c r="BG37" s="280"/>
      <c r="BH37" s="280"/>
    </row>
    <row r="38" spans="1:60" ht="12" customHeight="1">
      <c r="A38" s="112">
        <v>47</v>
      </c>
      <c r="B38" s="160" t="s">
        <v>22</v>
      </c>
      <c r="C38" s="161"/>
      <c r="D38" s="162"/>
      <c r="E38" s="163">
        <f>IF(B39="","",VLOOKUP(B39,'基本情報入力シート'!$B$11:$C$60,2,0))</f>
      </c>
      <c r="F38" s="163"/>
      <c r="G38" s="163"/>
      <c r="H38" s="163"/>
      <c r="I38" s="163"/>
      <c r="J38" s="163"/>
      <c r="K38" s="163"/>
      <c r="L38" s="163"/>
      <c r="M38" s="163"/>
      <c r="N38" s="163"/>
      <c r="O38" s="164"/>
      <c r="P38" s="165"/>
      <c r="Q38" s="166"/>
      <c r="R38" s="166"/>
      <c r="S38" s="166"/>
      <c r="T38" s="166"/>
      <c r="U38" s="166"/>
      <c r="V38" s="166"/>
      <c r="W38" s="167"/>
      <c r="X38" s="168"/>
      <c r="Y38" s="145"/>
      <c r="Z38" s="145"/>
      <c r="AA38" s="145"/>
      <c r="AB38" s="145"/>
      <c r="AC38" s="147"/>
      <c r="AD38" s="149"/>
      <c r="AE38" s="150"/>
      <c r="AF38" s="150"/>
      <c r="AG38" s="150"/>
      <c r="AH38" s="150"/>
      <c r="AI38" s="150"/>
      <c r="AJ38" s="151"/>
      <c r="AK38" s="11"/>
      <c r="AL38" s="17"/>
      <c r="AM38" s="18"/>
      <c r="AN38" s="18"/>
      <c r="AO38" s="19"/>
      <c r="AP38" s="17"/>
      <c r="AQ38" s="18"/>
      <c r="AR38" s="18"/>
      <c r="AS38" s="20"/>
      <c r="AT38" s="155"/>
      <c r="AU38" s="156"/>
      <c r="AV38" s="157"/>
      <c r="AW38" s="141">
        <v>3</v>
      </c>
      <c r="AX38" s="142"/>
      <c r="BB38" s="279" t="e">
        <f>DATE(X38,Z38,AB38)</f>
        <v>#NUM!</v>
      </c>
      <c r="BC38" s="280" t="e">
        <f>TEXT(BB38,"YYYY/MM/DD")</f>
        <v>#NUM!</v>
      </c>
      <c r="BD38" s="280">
        <f>X38</f>
        <v>0</v>
      </c>
      <c r="BE38" s="280" t="e">
        <f>MID(BC38,6,2)</f>
        <v>#NUM!</v>
      </c>
      <c r="BF38" s="280" t="e">
        <f>MID(BC38,9,2)</f>
        <v>#NUM!</v>
      </c>
      <c r="BG38" s="280" t="e">
        <f>BD38&amp;BE38&amp;BF38</f>
        <v>#NUM!</v>
      </c>
      <c r="BH38" s="280">
        <f>IF(X38="",0,BG38*1)</f>
        <v>0</v>
      </c>
    </row>
    <row r="39" spans="1:60" ht="22.5" customHeight="1">
      <c r="A39" s="112"/>
      <c r="B39" s="180"/>
      <c r="C39" s="181"/>
      <c r="D39" s="181"/>
      <c r="E39" s="181"/>
      <c r="F39" s="181"/>
      <c r="G39" s="181"/>
      <c r="H39" s="181"/>
      <c r="I39" s="181"/>
      <c r="J39" s="181"/>
      <c r="K39" s="181"/>
      <c r="L39" s="181"/>
      <c r="M39" s="181"/>
      <c r="N39" s="181"/>
      <c r="O39" s="182"/>
      <c r="P39" s="183">
        <f>IF(B39="","",VLOOKUP(B39,'基本情報入力シート'!$B$11:$D$60,3,0))</f>
      </c>
      <c r="Q39" s="184"/>
      <c r="R39" s="184"/>
      <c r="S39" s="184"/>
      <c r="T39" s="184">
        <f>IF(B39="","",VLOOKUP(B39,'基本情報入力シート'!$B$11:$E$60,4,0))</f>
      </c>
      <c r="U39" s="184"/>
      <c r="V39" s="184"/>
      <c r="W39" s="185"/>
      <c r="X39" s="168"/>
      <c r="Y39" s="145"/>
      <c r="Z39" s="145"/>
      <c r="AA39" s="145"/>
      <c r="AB39" s="145"/>
      <c r="AC39" s="147"/>
      <c r="AD39" s="149"/>
      <c r="AE39" s="150"/>
      <c r="AF39" s="150"/>
      <c r="AG39" s="150"/>
      <c r="AH39" s="150"/>
      <c r="AI39" s="150"/>
      <c r="AJ39" s="151"/>
      <c r="AK39" s="11"/>
      <c r="AL39" s="179"/>
      <c r="AM39" s="179"/>
      <c r="AN39" s="179"/>
      <c r="AO39" s="179"/>
      <c r="AP39" s="179"/>
      <c r="AQ39" s="179"/>
      <c r="AR39" s="179"/>
      <c r="AS39" s="179"/>
      <c r="AT39" s="176"/>
      <c r="AU39" s="177"/>
      <c r="AV39" s="178"/>
      <c r="AW39" s="141"/>
      <c r="AX39" s="142"/>
      <c r="BB39" s="279"/>
      <c r="BC39" s="280"/>
      <c r="BD39" s="280"/>
      <c r="BE39" s="280"/>
      <c r="BF39" s="280"/>
      <c r="BG39" s="280"/>
      <c r="BH39" s="280"/>
    </row>
    <row r="40" spans="1:60" ht="12" customHeight="1">
      <c r="A40" s="112">
        <v>48</v>
      </c>
      <c r="B40" s="160" t="s">
        <v>22</v>
      </c>
      <c r="C40" s="161"/>
      <c r="D40" s="162"/>
      <c r="E40" s="163">
        <f>IF(B41="","",VLOOKUP(B41,'基本情報入力シート'!$B$11:$C$60,2,0))</f>
      </c>
      <c r="F40" s="163"/>
      <c r="G40" s="163"/>
      <c r="H40" s="163"/>
      <c r="I40" s="163"/>
      <c r="J40" s="163"/>
      <c r="K40" s="163"/>
      <c r="L40" s="163"/>
      <c r="M40" s="163"/>
      <c r="N40" s="163"/>
      <c r="O40" s="164"/>
      <c r="P40" s="165"/>
      <c r="Q40" s="166"/>
      <c r="R40" s="166"/>
      <c r="S40" s="166"/>
      <c r="T40" s="166"/>
      <c r="U40" s="166"/>
      <c r="V40" s="166"/>
      <c r="W40" s="167"/>
      <c r="X40" s="168"/>
      <c r="Y40" s="145"/>
      <c r="Z40" s="145"/>
      <c r="AA40" s="145"/>
      <c r="AB40" s="145"/>
      <c r="AC40" s="147"/>
      <c r="AD40" s="149"/>
      <c r="AE40" s="150"/>
      <c r="AF40" s="150"/>
      <c r="AG40" s="150"/>
      <c r="AH40" s="150"/>
      <c r="AI40" s="150"/>
      <c r="AJ40" s="151"/>
      <c r="AK40" s="11"/>
      <c r="AL40" s="17"/>
      <c r="AM40" s="18"/>
      <c r="AN40" s="18"/>
      <c r="AO40" s="19"/>
      <c r="AP40" s="17"/>
      <c r="AQ40" s="18"/>
      <c r="AR40" s="18"/>
      <c r="AS40" s="20"/>
      <c r="AT40" s="155"/>
      <c r="AU40" s="156"/>
      <c r="AV40" s="157"/>
      <c r="AW40" s="141">
        <v>3</v>
      </c>
      <c r="AX40" s="142"/>
      <c r="BB40" s="279" t="e">
        <f>DATE(X40,Z40,AB40)</f>
        <v>#NUM!</v>
      </c>
      <c r="BC40" s="280" t="e">
        <f>TEXT(BB40,"YYYY/MM/DD")</f>
        <v>#NUM!</v>
      </c>
      <c r="BD40" s="280">
        <f>X40</f>
        <v>0</v>
      </c>
      <c r="BE40" s="280" t="e">
        <f>MID(BC40,6,2)</f>
        <v>#NUM!</v>
      </c>
      <c r="BF40" s="280" t="e">
        <f>MID(BC40,9,2)</f>
        <v>#NUM!</v>
      </c>
      <c r="BG40" s="280" t="e">
        <f>BD40&amp;BE40&amp;BF40</f>
        <v>#NUM!</v>
      </c>
      <c r="BH40" s="280">
        <f>IF(X40="",0,BG40*1)</f>
        <v>0</v>
      </c>
    </row>
    <row r="41" spans="1:60" ht="22.5" customHeight="1">
      <c r="A41" s="112"/>
      <c r="B41" s="180"/>
      <c r="C41" s="181"/>
      <c r="D41" s="181"/>
      <c r="E41" s="181"/>
      <c r="F41" s="181"/>
      <c r="G41" s="181"/>
      <c r="H41" s="181"/>
      <c r="I41" s="181"/>
      <c r="J41" s="181"/>
      <c r="K41" s="181"/>
      <c r="L41" s="181"/>
      <c r="M41" s="181"/>
      <c r="N41" s="181"/>
      <c r="O41" s="182"/>
      <c r="P41" s="183">
        <f>IF(B41="","",VLOOKUP(B41,'基本情報入力シート'!$B$11:$D$60,3,0))</f>
      </c>
      <c r="Q41" s="184"/>
      <c r="R41" s="184"/>
      <c r="S41" s="184"/>
      <c r="T41" s="184">
        <f>IF(B41="","",VLOOKUP(B41,'基本情報入力シート'!$B$11:$E$60,4,0))</f>
      </c>
      <c r="U41" s="184"/>
      <c r="V41" s="184"/>
      <c r="W41" s="185"/>
      <c r="X41" s="168"/>
      <c r="Y41" s="145"/>
      <c r="Z41" s="145"/>
      <c r="AA41" s="145"/>
      <c r="AB41" s="145"/>
      <c r="AC41" s="147"/>
      <c r="AD41" s="149"/>
      <c r="AE41" s="150"/>
      <c r="AF41" s="150"/>
      <c r="AG41" s="150"/>
      <c r="AH41" s="150"/>
      <c r="AI41" s="150"/>
      <c r="AJ41" s="151"/>
      <c r="AK41" s="11"/>
      <c r="AL41" s="179"/>
      <c r="AM41" s="179"/>
      <c r="AN41" s="179"/>
      <c r="AO41" s="179"/>
      <c r="AP41" s="179"/>
      <c r="AQ41" s="179"/>
      <c r="AR41" s="179"/>
      <c r="AS41" s="179"/>
      <c r="AT41" s="176"/>
      <c r="AU41" s="177"/>
      <c r="AV41" s="178"/>
      <c r="AW41" s="141"/>
      <c r="AX41" s="142"/>
      <c r="BB41" s="279"/>
      <c r="BC41" s="280"/>
      <c r="BD41" s="280"/>
      <c r="BE41" s="280"/>
      <c r="BF41" s="280"/>
      <c r="BG41" s="280"/>
      <c r="BH41" s="280"/>
    </row>
    <row r="42" spans="1:60" ht="12" customHeight="1">
      <c r="A42" s="112">
        <v>49</v>
      </c>
      <c r="B42" s="160" t="s">
        <v>22</v>
      </c>
      <c r="C42" s="161"/>
      <c r="D42" s="162"/>
      <c r="E42" s="163">
        <f>IF(B43="","",VLOOKUP(B43,'基本情報入力シート'!$B$11:$C$60,2,0))</f>
      </c>
      <c r="F42" s="163"/>
      <c r="G42" s="163"/>
      <c r="H42" s="163"/>
      <c r="I42" s="163"/>
      <c r="J42" s="163"/>
      <c r="K42" s="163"/>
      <c r="L42" s="163"/>
      <c r="M42" s="163"/>
      <c r="N42" s="163"/>
      <c r="O42" s="164"/>
      <c r="P42" s="165"/>
      <c r="Q42" s="166"/>
      <c r="R42" s="166"/>
      <c r="S42" s="166"/>
      <c r="T42" s="166"/>
      <c r="U42" s="166"/>
      <c r="V42" s="166"/>
      <c r="W42" s="167"/>
      <c r="X42" s="168"/>
      <c r="Y42" s="145"/>
      <c r="Z42" s="145"/>
      <c r="AA42" s="145"/>
      <c r="AB42" s="145"/>
      <c r="AC42" s="147"/>
      <c r="AD42" s="149"/>
      <c r="AE42" s="150"/>
      <c r="AF42" s="150"/>
      <c r="AG42" s="150"/>
      <c r="AH42" s="150"/>
      <c r="AI42" s="150"/>
      <c r="AJ42" s="151"/>
      <c r="AK42" s="11"/>
      <c r="AL42" s="17"/>
      <c r="AM42" s="18"/>
      <c r="AN42" s="18"/>
      <c r="AO42" s="19"/>
      <c r="AP42" s="17"/>
      <c r="AQ42" s="18"/>
      <c r="AR42" s="18"/>
      <c r="AS42" s="20"/>
      <c r="AT42" s="155"/>
      <c r="AU42" s="156"/>
      <c r="AV42" s="157"/>
      <c r="AW42" s="141">
        <v>3</v>
      </c>
      <c r="AX42" s="142"/>
      <c r="BB42" s="279" t="e">
        <f>DATE(X42,Z42,AB42)</f>
        <v>#NUM!</v>
      </c>
      <c r="BC42" s="280" t="e">
        <f>TEXT(BB42,"YYYY/MM/DD")</f>
        <v>#NUM!</v>
      </c>
      <c r="BD42" s="280">
        <f>X42</f>
        <v>0</v>
      </c>
      <c r="BE42" s="280" t="e">
        <f>MID(BC42,6,2)</f>
        <v>#NUM!</v>
      </c>
      <c r="BF42" s="280" t="e">
        <f>MID(BC42,9,2)</f>
        <v>#NUM!</v>
      </c>
      <c r="BG42" s="280" t="e">
        <f>BD42&amp;BE42&amp;BF42</f>
        <v>#NUM!</v>
      </c>
      <c r="BH42" s="280">
        <f>IF(X42="",0,BG42*1)</f>
        <v>0</v>
      </c>
    </row>
    <row r="43" spans="1:60" ht="22.5" customHeight="1">
      <c r="A43" s="112"/>
      <c r="B43" s="180"/>
      <c r="C43" s="181"/>
      <c r="D43" s="181"/>
      <c r="E43" s="181"/>
      <c r="F43" s="181"/>
      <c r="G43" s="181"/>
      <c r="H43" s="181"/>
      <c r="I43" s="181"/>
      <c r="J43" s="181"/>
      <c r="K43" s="181"/>
      <c r="L43" s="181"/>
      <c r="M43" s="181"/>
      <c r="N43" s="181"/>
      <c r="O43" s="182"/>
      <c r="P43" s="183">
        <f>IF(B43="","",VLOOKUP(B43,'基本情報入力シート'!$B$11:$D$60,3,0))</f>
      </c>
      <c r="Q43" s="184"/>
      <c r="R43" s="184"/>
      <c r="S43" s="184"/>
      <c r="T43" s="184">
        <f>IF(B43="","",VLOOKUP(B43,'基本情報入力シート'!$B$11:$E$60,4,0))</f>
      </c>
      <c r="U43" s="184"/>
      <c r="V43" s="184"/>
      <c r="W43" s="185"/>
      <c r="X43" s="168"/>
      <c r="Y43" s="145"/>
      <c r="Z43" s="145"/>
      <c r="AA43" s="145"/>
      <c r="AB43" s="145"/>
      <c r="AC43" s="147"/>
      <c r="AD43" s="149"/>
      <c r="AE43" s="150"/>
      <c r="AF43" s="150"/>
      <c r="AG43" s="150"/>
      <c r="AH43" s="150"/>
      <c r="AI43" s="150"/>
      <c r="AJ43" s="151"/>
      <c r="AK43" s="11"/>
      <c r="AL43" s="179"/>
      <c r="AM43" s="179"/>
      <c r="AN43" s="179"/>
      <c r="AO43" s="179"/>
      <c r="AP43" s="179"/>
      <c r="AQ43" s="179"/>
      <c r="AR43" s="179"/>
      <c r="AS43" s="179"/>
      <c r="AT43" s="176"/>
      <c r="AU43" s="177"/>
      <c r="AV43" s="178"/>
      <c r="AW43" s="141"/>
      <c r="AX43" s="142"/>
      <c r="BB43" s="279"/>
      <c r="BC43" s="280"/>
      <c r="BD43" s="280"/>
      <c r="BE43" s="280"/>
      <c r="BF43" s="280"/>
      <c r="BG43" s="280"/>
      <c r="BH43" s="280"/>
    </row>
    <row r="44" spans="1:60" ht="12" customHeight="1">
      <c r="A44" s="112">
        <v>50</v>
      </c>
      <c r="B44" s="160" t="s">
        <v>135</v>
      </c>
      <c r="C44" s="161"/>
      <c r="D44" s="162"/>
      <c r="E44" s="163">
        <f>IF(B45="","",VLOOKUP(B45,'基本情報入力シート'!$B$11:$C$60,2,0))</f>
      </c>
      <c r="F44" s="163"/>
      <c r="G44" s="163"/>
      <c r="H44" s="163"/>
      <c r="I44" s="163"/>
      <c r="J44" s="163"/>
      <c r="K44" s="163"/>
      <c r="L44" s="163"/>
      <c r="M44" s="163"/>
      <c r="N44" s="163"/>
      <c r="O44" s="164"/>
      <c r="P44" s="165"/>
      <c r="Q44" s="166"/>
      <c r="R44" s="166"/>
      <c r="S44" s="166"/>
      <c r="T44" s="166"/>
      <c r="U44" s="166"/>
      <c r="V44" s="166"/>
      <c r="W44" s="167"/>
      <c r="X44" s="168"/>
      <c r="Y44" s="145"/>
      <c r="Z44" s="145"/>
      <c r="AA44" s="145"/>
      <c r="AB44" s="145"/>
      <c r="AC44" s="147"/>
      <c r="AD44" s="149"/>
      <c r="AE44" s="150"/>
      <c r="AF44" s="150"/>
      <c r="AG44" s="150"/>
      <c r="AH44" s="150"/>
      <c r="AI44" s="150"/>
      <c r="AJ44" s="151"/>
      <c r="AK44" s="11"/>
      <c r="AL44" s="17"/>
      <c r="AM44" s="18"/>
      <c r="AN44" s="18"/>
      <c r="AO44" s="19"/>
      <c r="AP44" s="17"/>
      <c r="AQ44" s="18"/>
      <c r="AR44" s="18"/>
      <c r="AS44" s="20"/>
      <c r="AT44" s="155"/>
      <c r="AU44" s="156"/>
      <c r="AV44" s="157"/>
      <c r="AW44" s="141">
        <v>3</v>
      </c>
      <c r="AX44" s="142"/>
      <c r="BB44" s="279" t="e">
        <f>DATE(X44,Z44,AB44)</f>
        <v>#NUM!</v>
      </c>
      <c r="BC44" s="280" t="e">
        <f>TEXT(BB44,"YYYY/MM/DD")</f>
        <v>#NUM!</v>
      </c>
      <c r="BD44" s="280">
        <f>X44</f>
        <v>0</v>
      </c>
      <c r="BE44" s="280" t="e">
        <f>MID(BC44,6,2)</f>
        <v>#NUM!</v>
      </c>
      <c r="BF44" s="280" t="e">
        <f>MID(BC44,9,2)</f>
        <v>#NUM!</v>
      </c>
      <c r="BG44" s="280" t="e">
        <f>BD44&amp;BE44&amp;BF44</f>
        <v>#NUM!</v>
      </c>
      <c r="BH44" s="280">
        <f>IF(X44="",0,BG44*1)</f>
        <v>0</v>
      </c>
    </row>
    <row r="45" spans="1:60" ht="22.5" customHeight="1">
      <c r="A45" s="323"/>
      <c r="B45" s="298"/>
      <c r="C45" s="299"/>
      <c r="D45" s="299"/>
      <c r="E45" s="299"/>
      <c r="F45" s="299"/>
      <c r="G45" s="299"/>
      <c r="H45" s="299"/>
      <c r="I45" s="299"/>
      <c r="J45" s="299"/>
      <c r="K45" s="299"/>
      <c r="L45" s="299"/>
      <c r="M45" s="299"/>
      <c r="N45" s="299"/>
      <c r="O45" s="300"/>
      <c r="P45" s="183">
        <f>IF(B45="","",VLOOKUP(B45,'基本情報入力シート'!$B$11:$D$60,3,0))</f>
      </c>
      <c r="Q45" s="184"/>
      <c r="R45" s="184"/>
      <c r="S45" s="184"/>
      <c r="T45" s="184">
        <f>IF(B45="","",VLOOKUP(B45,'基本情報入力シート'!$B$11:$E$60,4,0))</f>
      </c>
      <c r="U45" s="184"/>
      <c r="V45" s="184"/>
      <c r="W45" s="185"/>
      <c r="X45" s="297"/>
      <c r="Y45" s="291"/>
      <c r="Z45" s="291"/>
      <c r="AA45" s="291"/>
      <c r="AB45" s="291"/>
      <c r="AC45" s="292"/>
      <c r="AD45" s="293"/>
      <c r="AE45" s="294"/>
      <c r="AF45" s="294"/>
      <c r="AG45" s="294"/>
      <c r="AH45" s="294"/>
      <c r="AI45" s="294"/>
      <c r="AJ45" s="295"/>
      <c r="AK45" s="11"/>
      <c r="AL45" s="196"/>
      <c r="AM45" s="196"/>
      <c r="AN45" s="196"/>
      <c r="AO45" s="196"/>
      <c r="AP45" s="196"/>
      <c r="AQ45" s="196"/>
      <c r="AR45" s="196"/>
      <c r="AS45" s="196"/>
      <c r="AT45" s="70"/>
      <c r="AU45" s="71"/>
      <c r="AV45" s="296"/>
      <c r="AW45" s="141"/>
      <c r="AX45" s="142"/>
      <c r="BB45" s="279"/>
      <c r="BC45" s="280"/>
      <c r="BD45" s="280"/>
      <c r="BE45" s="280"/>
      <c r="BF45" s="280"/>
      <c r="BG45" s="280"/>
      <c r="BH45" s="280"/>
    </row>
    <row r="46" spans="1:60" ht="12" customHeight="1">
      <c r="A46" s="112">
        <v>51</v>
      </c>
      <c r="B46" s="160" t="s">
        <v>136</v>
      </c>
      <c r="C46" s="161"/>
      <c r="D46" s="162"/>
      <c r="E46" s="163">
        <f>IF(B47="","",VLOOKUP(B47,'基本情報入力シート'!$B$11:$C$60,2,0))</f>
      </c>
      <c r="F46" s="163"/>
      <c r="G46" s="163"/>
      <c r="H46" s="163"/>
      <c r="I46" s="163"/>
      <c r="J46" s="163"/>
      <c r="K46" s="163"/>
      <c r="L46" s="163"/>
      <c r="M46" s="163"/>
      <c r="N46" s="163"/>
      <c r="O46" s="164"/>
      <c r="P46" s="165"/>
      <c r="Q46" s="166"/>
      <c r="R46" s="166"/>
      <c r="S46" s="166"/>
      <c r="T46" s="166"/>
      <c r="U46" s="166"/>
      <c r="V46" s="166"/>
      <c r="W46" s="167"/>
      <c r="X46" s="168"/>
      <c r="Y46" s="145"/>
      <c r="Z46" s="145"/>
      <c r="AA46" s="145"/>
      <c r="AB46" s="145"/>
      <c r="AC46" s="147"/>
      <c r="AD46" s="149"/>
      <c r="AE46" s="150"/>
      <c r="AF46" s="150"/>
      <c r="AG46" s="150"/>
      <c r="AH46" s="150"/>
      <c r="AI46" s="150"/>
      <c r="AJ46" s="151"/>
      <c r="AK46" s="11"/>
      <c r="AL46" s="17"/>
      <c r="AM46" s="18"/>
      <c r="AN46" s="18"/>
      <c r="AO46" s="19"/>
      <c r="AP46" s="17"/>
      <c r="AQ46" s="18"/>
      <c r="AR46" s="18"/>
      <c r="AS46" s="20"/>
      <c r="AT46" s="155"/>
      <c r="AU46" s="156"/>
      <c r="AV46" s="157"/>
      <c r="AW46" s="289">
        <v>3</v>
      </c>
      <c r="AX46" s="290"/>
      <c r="BB46" s="279" t="e">
        <f>DATE(X46,Z46,AB46)</f>
        <v>#NUM!</v>
      </c>
      <c r="BC46" s="280" t="e">
        <f>TEXT(BB46,"YYYY/MM/DD")</f>
        <v>#NUM!</v>
      </c>
      <c r="BD46" s="280">
        <f>X46</f>
        <v>0</v>
      </c>
      <c r="BE46" s="280" t="e">
        <f>MID(BC46,6,2)</f>
        <v>#NUM!</v>
      </c>
      <c r="BF46" s="280" t="e">
        <f>MID(BC46,9,2)</f>
        <v>#NUM!</v>
      </c>
      <c r="BG46" s="280" t="e">
        <f>BD46&amp;BE46&amp;BF46</f>
        <v>#NUM!</v>
      </c>
      <c r="BH46" s="280">
        <f>IF(X46="",0,BG46*1)</f>
        <v>0</v>
      </c>
    </row>
    <row r="47" spans="1:60" ht="22.5" customHeight="1">
      <c r="A47" s="112"/>
      <c r="B47" s="180"/>
      <c r="C47" s="181"/>
      <c r="D47" s="181"/>
      <c r="E47" s="181"/>
      <c r="F47" s="181"/>
      <c r="G47" s="181"/>
      <c r="H47" s="181"/>
      <c r="I47" s="181"/>
      <c r="J47" s="181"/>
      <c r="K47" s="181"/>
      <c r="L47" s="181"/>
      <c r="M47" s="181"/>
      <c r="N47" s="181"/>
      <c r="O47" s="182"/>
      <c r="P47" s="183">
        <f>IF(B47="","",VLOOKUP(B47,'基本情報入力シート'!$B$11:$D$60,3,0))</f>
      </c>
      <c r="Q47" s="184"/>
      <c r="R47" s="184"/>
      <c r="S47" s="184"/>
      <c r="T47" s="184">
        <f>IF(B47="","",VLOOKUP(B47,'基本情報入力シート'!$B$11:$E$60,4,0))</f>
      </c>
      <c r="U47" s="184"/>
      <c r="V47" s="184"/>
      <c r="W47" s="185"/>
      <c r="X47" s="168"/>
      <c r="Y47" s="145"/>
      <c r="Z47" s="145"/>
      <c r="AA47" s="145"/>
      <c r="AB47" s="145"/>
      <c r="AC47" s="147"/>
      <c r="AD47" s="149"/>
      <c r="AE47" s="150"/>
      <c r="AF47" s="150"/>
      <c r="AG47" s="150"/>
      <c r="AH47" s="150"/>
      <c r="AI47" s="150"/>
      <c r="AJ47" s="151"/>
      <c r="AK47" s="11"/>
      <c r="AL47" s="179"/>
      <c r="AM47" s="179"/>
      <c r="AN47" s="179"/>
      <c r="AO47" s="179"/>
      <c r="AP47" s="179"/>
      <c r="AQ47" s="179"/>
      <c r="AR47" s="179"/>
      <c r="AS47" s="179"/>
      <c r="AT47" s="176"/>
      <c r="AU47" s="177"/>
      <c r="AV47" s="178"/>
      <c r="AW47" s="141"/>
      <c r="AX47" s="142"/>
      <c r="BB47" s="279"/>
      <c r="BC47" s="280"/>
      <c r="BD47" s="280"/>
      <c r="BE47" s="280"/>
      <c r="BF47" s="280"/>
      <c r="BG47" s="280"/>
      <c r="BH47" s="280"/>
    </row>
    <row r="48" spans="1:60" ht="12" customHeight="1">
      <c r="A48" s="112">
        <v>52</v>
      </c>
      <c r="B48" s="160" t="s">
        <v>22</v>
      </c>
      <c r="C48" s="161"/>
      <c r="D48" s="162"/>
      <c r="E48" s="163">
        <f>IF(B49="","",VLOOKUP(B49,'基本情報入力シート'!$B$11:$C$60,2,0))</f>
      </c>
      <c r="F48" s="163"/>
      <c r="G48" s="163"/>
      <c r="H48" s="163"/>
      <c r="I48" s="163"/>
      <c r="J48" s="163"/>
      <c r="K48" s="163"/>
      <c r="L48" s="163"/>
      <c r="M48" s="163"/>
      <c r="N48" s="163"/>
      <c r="O48" s="164"/>
      <c r="P48" s="165"/>
      <c r="Q48" s="166"/>
      <c r="R48" s="166"/>
      <c r="S48" s="166"/>
      <c r="T48" s="166"/>
      <c r="U48" s="166"/>
      <c r="V48" s="166"/>
      <c r="W48" s="167"/>
      <c r="X48" s="168"/>
      <c r="Y48" s="145"/>
      <c r="Z48" s="145"/>
      <c r="AA48" s="145"/>
      <c r="AB48" s="145"/>
      <c r="AC48" s="147"/>
      <c r="AD48" s="149"/>
      <c r="AE48" s="150"/>
      <c r="AF48" s="150"/>
      <c r="AG48" s="150"/>
      <c r="AH48" s="150"/>
      <c r="AI48" s="150"/>
      <c r="AJ48" s="151"/>
      <c r="AK48" s="11"/>
      <c r="AL48" s="17"/>
      <c r="AM48" s="18"/>
      <c r="AN48" s="18"/>
      <c r="AO48" s="19"/>
      <c r="AP48" s="17"/>
      <c r="AQ48" s="18"/>
      <c r="AR48" s="18"/>
      <c r="AS48" s="20"/>
      <c r="AT48" s="155"/>
      <c r="AU48" s="156"/>
      <c r="AV48" s="157"/>
      <c r="AW48" s="141">
        <v>3</v>
      </c>
      <c r="AX48" s="142"/>
      <c r="BB48" s="279" t="e">
        <f>DATE(X48,Z48,AB48)</f>
        <v>#NUM!</v>
      </c>
      <c r="BC48" s="280" t="e">
        <f>TEXT(BB48,"YYYY/MM/DD")</f>
        <v>#NUM!</v>
      </c>
      <c r="BD48" s="280">
        <f>X48</f>
        <v>0</v>
      </c>
      <c r="BE48" s="280" t="e">
        <f>MID(BC48,6,2)</f>
        <v>#NUM!</v>
      </c>
      <c r="BF48" s="280" t="e">
        <f>MID(BC48,9,2)</f>
        <v>#NUM!</v>
      </c>
      <c r="BG48" s="280" t="e">
        <f>BD48&amp;BE48&amp;BF48</f>
        <v>#NUM!</v>
      </c>
      <c r="BH48" s="280">
        <f>IF(X48="",0,BG48*1)</f>
        <v>0</v>
      </c>
    </row>
    <row r="49" spans="1:60" ht="22.5" customHeight="1">
      <c r="A49" s="112"/>
      <c r="B49" s="180"/>
      <c r="C49" s="181"/>
      <c r="D49" s="181"/>
      <c r="E49" s="181"/>
      <c r="F49" s="181"/>
      <c r="G49" s="181"/>
      <c r="H49" s="181"/>
      <c r="I49" s="181"/>
      <c r="J49" s="181"/>
      <c r="K49" s="181"/>
      <c r="L49" s="181"/>
      <c r="M49" s="181"/>
      <c r="N49" s="181"/>
      <c r="O49" s="182"/>
      <c r="P49" s="183">
        <f>IF(B49="","",VLOOKUP(B49,'基本情報入力シート'!$B$11:$D$60,3,0))</f>
      </c>
      <c r="Q49" s="184"/>
      <c r="R49" s="184"/>
      <c r="S49" s="184"/>
      <c r="T49" s="184">
        <f>IF(B49="","",VLOOKUP(B49,'基本情報入力シート'!$B$11:$E$60,4,0))</f>
      </c>
      <c r="U49" s="184"/>
      <c r="V49" s="184"/>
      <c r="W49" s="185"/>
      <c r="X49" s="168"/>
      <c r="Y49" s="145"/>
      <c r="Z49" s="145"/>
      <c r="AA49" s="145"/>
      <c r="AB49" s="145"/>
      <c r="AC49" s="147"/>
      <c r="AD49" s="149"/>
      <c r="AE49" s="150"/>
      <c r="AF49" s="150"/>
      <c r="AG49" s="150"/>
      <c r="AH49" s="150"/>
      <c r="AI49" s="150"/>
      <c r="AJ49" s="151"/>
      <c r="AK49" s="11"/>
      <c r="AL49" s="179"/>
      <c r="AM49" s="179"/>
      <c r="AN49" s="179"/>
      <c r="AO49" s="179"/>
      <c r="AP49" s="179"/>
      <c r="AQ49" s="179"/>
      <c r="AR49" s="179"/>
      <c r="AS49" s="179"/>
      <c r="AT49" s="176"/>
      <c r="AU49" s="177"/>
      <c r="AV49" s="178"/>
      <c r="AW49" s="141"/>
      <c r="AX49" s="142"/>
      <c r="BB49" s="279"/>
      <c r="BC49" s="280"/>
      <c r="BD49" s="280"/>
      <c r="BE49" s="280"/>
      <c r="BF49" s="280"/>
      <c r="BG49" s="280"/>
      <c r="BH49" s="280"/>
    </row>
    <row r="50" spans="1:60" ht="12" customHeight="1">
      <c r="A50" s="112">
        <v>53</v>
      </c>
      <c r="B50" s="160" t="s">
        <v>22</v>
      </c>
      <c r="C50" s="161"/>
      <c r="D50" s="162"/>
      <c r="E50" s="163">
        <f>IF(B51="","",VLOOKUP(B51,'基本情報入力シート'!$B$11:$C$60,2,0))</f>
      </c>
      <c r="F50" s="163"/>
      <c r="G50" s="163"/>
      <c r="H50" s="163"/>
      <c r="I50" s="163"/>
      <c r="J50" s="163"/>
      <c r="K50" s="163"/>
      <c r="L50" s="163"/>
      <c r="M50" s="163"/>
      <c r="N50" s="163"/>
      <c r="O50" s="164"/>
      <c r="P50" s="165"/>
      <c r="Q50" s="166"/>
      <c r="R50" s="166"/>
      <c r="S50" s="166"/>
      <c r="T50" s="166"/>
      <c r="U50" s="166"/>
      <c r="V50" s="166"/>
      <c r="W50" s="167"/>
      <c r="X50" s="168"/>
      <c r="Y50" s="145"/>
      <c r="Z50" s="145"/>
      <c r="AA50" s="145"/>
      <c r="AB50" s="145"/>
      <c r="AC50" s="147"/>
      <c r="AD50" s="149"/>
      <c r="AE50" s="150"/>
      <c r="AF50" s="150"/>
      <c r="AG50" s="150"/>
      <c r="AH50" s="150"/>
      <c r="AI50" s="150"/>
      <c r="AJ50" s="151"/>
      <c r="AK50" s="11"/>
      <c r="AL50" s="17"/>
      <c r="AM50" s="18"/>
      <c r="AN50" s="18"/>
      <c r="AO50" s="19"/>
      <c r="AP50" s="17"/>
      <c r="AQ50" s="18"/>
      <c r="AR50" s="18"/>
      <c r="AS50" s="20"/>
      <c r="AT50" s="155"/>
      <c r="AU50" s="156"/>
      <c r="AV50" s="157"/>
      <c r="AW50" s="141">
        <v>3</v>
      </c>
      <c r="AX50" s="142"/>
      <c r="BB50" s="279" t="e">
        <f>DATE(X50,Z50,AB50)</f>
        <v>#NUM!</v>
      </c>
      <c r="BC50" s="280" t="e">
        <f>TEXT(BB50,"YYYY/MM/DD")</f>
        <v>#NUM!</v>
      </c>
      <c r="BD50" s="280">
        <f>X50</f>
        <v>0</v>
      </c>
      <c r="BE50" s="280" t="e">
        <f>MID(BC50,6,2)</f>
        <v>#NUM!</v>
      </c>
      <c r="BF50" s="280" t="e">
        <f>MID(BC50,9,2)</f>
        <v>#NUM!</v>
      </c>
      <c r="BG50" s="280" t="e">
        <f>BD50&amp;BE50&amp;BF50</f>
        <v>#NUM!</v>
      </c>
      <c r="BH50" s="280">
        <f>IF(X50="",0,BG50*1)</f>
        <v>0</v>
      </c>
    </row>
    <row r="51" spans="1:60" ht="22.5" customHeight="1">
      <c r="A51" s="112"/>
      <c r="B51" s="180"/>
      <c r="C51" s="181"/>
      <c r="D51" s="181"/>
      <c r="E51" s="181"/>
      <c r="F51" s="181"/>
      <c r="G51" s="181"/>
      <c r="H51" s="181"/>
      <c r="I51" s="181"/>
      <c r="J51" s="181"/>
      <c r="K51" s="181"/>
      <c r="L51" s="181"/>
      <c r="M51" s="181"/>
      <c r="N51" s="181"/>
      <c r="O51" s="182"/>
      <c r="P51" s="183">
        <f>IF(B51="","",VLOOKUP(B51,'基本情報入力シート'!$B$11:$D$60,3,0))</f>
      </c>
      <c r="Q51" s="184"/>
      <c r="R51" s="184"/>
      <c r="S51" s="184"/>
      <c r="T51" s="184">
        <f>IF(B51="","",VLOOKUP(B51,'基本情報入力シート'!$B$11:$E$60,4,0))</f>
      </c>
      <c r="U51" s="184"/>
      <c r="V51" s="184"/>
      <c r="W51" s="185"/>
      <c r="X51" s="168"/>
      <c r="Y51" s="145"/>
      <c r="Z51" s="145"/>
      <c r="AA51" s="145"/>
      <c r="AB51" s="145"/>
      <c r="AC51" s="147"/>
      <c r="AD51" s="149"/>
      <c r="AE51" s="150"/>
      <c r="AF51" s="150"/>
      <c r="AG51" s="150"/>
      <c r="AH51" s="150"/>
      <c r="AI51" s="150"/>
      <c r="AJ51" s="151"/>
      <c r="AK51" s="11"/>
      <c r="AL51" s="179"/>
      <c r="AM51" s="179"/>
      <c r="AN51" s="179"/>
      <c r="AO51" s="179"/>
      <c r="AP51" s="179"/>
      <c r="AQ51" s="179"/>
      <c r="AR51" s="179"/>
      <c r="AS51" s="179"/>
      <c r="AT51" s="176"/>
      <c r="AU51" s="177"/>
      <c r="AV51" s="178"/>
      <c r="AW51" s="141"/>
      <c r="AX51" s="142"/>
      <c r="BB51" s="279"/>
      <c r="BC51" s="280"/>
      <c r="BD51" s="280"/>
      <c r="BE51" s="280"/>
      <c r="BF51" s="280"/>
      <c r="BG51" s="280"/>
      <c r="BH51" s="280"/>
    </row>
    <row r="52" spans="1:60" ht="12" customHeight="1">
      <c r="A52" s="112">
        <v>54</v>
      </c>
      <c r="B52" s="160" t="s">
        <v>22</v>
      </c>
      <c r="C52" s="161"/>
      <c r="D52" s="162"/>
      <c r="E52" s="163">
        <f>IF(B53="","",VLOOKUP(B53,'基本情報入力シート'!$B$11:$C$60,2,0))</f>
      </c>
      <c r="F52" s="163"/>
      <c r="G52" s="163"/>
      <c r="H52" s="163"/>
      <c r="I52" s="163"/>
      <c r="J52" s="163"/>
      <c r="K52" s="163"/>
      <c r="L52" s="163"/>
      <c r="M52" s="163"/>
      <c r="N52" s="163"/>
      <c r="O52" s="164"/>
      <c r="P52" s="165"/>
      <c r="Q52" s="166"/>
      <c r="R52" s="166"/>
      <c r="S52" s="166"/>
      <c r="T52" s="166"/>
      <c r="U52" s="166"/>
      <c r="V52" s="166"/>
      <c r="W52" s="167"/>
      <c r="X52" s="168"/>
      <c r="Y52" s="145"/>
      <c r="Z52" s="145"/>
      <c r="AA52" s="145"/>
      <c r="AB52" s="145"/>
      <c r="AC52" s="147"/>
      <c r="AD52" s="149"/>
      <c r="AE52" s="150"/>
      <c r="AF52" s="150"/>
      <c r="AG52" s="150"/>
      <c r="AH52" s="150"/>
      <c r="AI52" s="150"/>
      <c r="AJ52" s="151"/>
      <c r="AK52" s="11"/>
      <c r="AL52" s="17"/>
      <c r="AM52" s="18"/>
      <c r="AN52" s="18"/>
      <c r="AO52" s="19"/>
      <c r="AP52" s="17"/>
      <c r="AQ52" s="18"/>
      <c r="AR52" s="18"/>
      <c r="AS52" s="20"/>
      <c r="AT52" s="155"/>
      <c r="AU52" s="156"/>
      <c r="AV52" s="157"/>
      <c r="AW52" s="141">
        <v>3</v>
      </c>
      <c r="AX52" s="142"/>
      <c r="BB52" s="279" t="e">
        <f>DATE(X52,Z52,AB52)</f>
        <v>#NUM!</v>
      </c>
      <c r="BC52" s="280" t="e">
        <f>TEXT(BB52,"YYYY/MM/DD")</f>
        <v>#NUM!</v>
      </c>
      <c r="BD52" s="280">
        <f>X52</f>
        <v>0</v>
      </c>
      <c r="BE52" s="280" t="e">
        <f>MID(BC52,6,2)</f>
        <v>#NUM!</v>
      </c>
      <c r="BF52" s="280" t="e">
        <f>MID(BC52,9,2)</f>
        <v>#NUM!</v>
      </c>
      <c r="BG52" s="280" t="e">
        <f>BD52&amp;BE52&amp;BF52</f>
        <v>#NUM!</v>
      </c>
      <c r="BH52" s="280">
        <f>IF(X52="",0,BG52*1)</f>
        <v>0</v>
      </c>
    </row>
    <row r="53" spans="1:60" ht="22.5" customHeight="1">
      <c r="A53" s="112"/>
      <c r="B53" s="180"/>
      <c r="C53" s="181"/>
      <c r="D53" s="181"/>
      <c r="E53" s="181"/>
      <c r="F53" s="181"/>
      <c r="G53" s="181"/>
      <c r="H53" s="181"/>
      <c r="I53" s="181"/>
      <c r="J53" s="181"/>
      <c r="K53" s="181"/>
      <c r="L53" s="181"/>
      <c r="M53" s="181"/>
      <c r="N53" s="181"/>
      <c r="O53" s="182"/>
      <c r="P53" s="183">
        <f>IF(B53="","",VLOOKUP(B53,'基本情報入力シート'!$B$11:$D$60,3,0))</f>
      </c>
      <c r="Q53" s="184"/>
      <c r="R53" s="184"/>
      <c r="S53" s="184"/>
      <c r="T53" s="184">
        <f>IF(B53="","",VLOOKUP(B53,'基本情報入力シート'!$B$11:$E$60,4,0))</f>
      </c>
      <c r="U53" s="184"/>
      <c r="V53" s="184"/>
      <c r="W53" s="185"/>
      <c r="X53" s="168"/>
      <c r="Y53" s="145"/>
      <c r="Z53" s="145"/>
      <c r="AA53" s="145"/>
      <c r="AB53" s="145"/>
      <c r="AC53" s="147"/>
      <c r="AD53" s="149"/>
      <c r="AE53" s="150"/>
      <c r="AF53" s="150"/>
      <c r="AG53" s="150"/>
      <c r="AH53" s="150"/>
      <c r="AI53" s="150"/>
      <c r="AJ53" s="151"/>
      <c r="AK53" s="11"/>
      <c r="AL53" s="179"/>
      <c r="AM53" s="179"/>
      <c r="AN53" s="179"/>
      <c r="AO53" s="179"/>
      <c r="AP53" s="179"/>
      <c r="AQ53" s="179"/>
      <c r="AR53" s="179"/>
      <c r="AS53" s="179"/>
      <c r="AT53" s="176"/>
      <c r="AU53" s="177"/>
      <c r="AV53" s="178"/>
      <c r="AW53" s="141"/>
      <c r="AX53" s="142"/>
      <c r="BB53" s="279"/>
      <c r="BC53" s="280"/>
      <c r="BD53" s="280"/>
      <c r="BE53" s="280"/>
      <c r="BF53" s="280"/>
      <c r="BG53" s="280"/>
      <c r="BH53" s="280"/>
    </row>
    <row r="54" spans="1:60" ht="12" customHeight="1">
      <c r="A54" s="112">
        <v>55</v>
      </c>
      <c r="B54" s="160" t="s">
        <v>22</v>
      </c>
      <c r="C54" s="161"/>
      <c r="D54" s="162"/>
      <c r="E54" s="163">
        <f>IF(B55="","",VLOOKUP(B55,'基本情報入力シート'!$B$11:$C$60,2,0))</f>
      </c>
      <c r="F54" s="163"/>
      <c r="G54" s="163"/>
      <c r="H54" s="163"/>
      <c r="I54" s="163"/>
      <c r="J54" s="163"/>
      <c r="K54" s="163"/>
      <c r="L54" s="163"/>
      <c r="M54" s="163"/>
      <c r="N54" s="163"/>
      <c r="O54" s="164"/>
      <c r="P54" s="165"/>
      <c r="Q54" s="166"/>
      <c r="R54" s="166"/>
      <c r="S54" s="166"/>
      <c r="T54" s="166"/>
      <c r="U54" s="166"/>
      <c r="V54" s="166"/>
      <c r="W54" s="167"/>
      <c r="X54" s="168"/>
      <c r="Y54" s="145"/>
      <c r="Z54" s="145"/>
      <c r="AA54" s="145"/>
      <c r="AB54" s="145"/>
      <c r="AC54" s="147"/>
      <c r="AD54" s="149"/>
      <c r="AE54" s="150"/>
      <c r="AF54" s="150"/>
      <c r="AG54" s="150"/>
      <c r="AH54" s="150"/>
      <c r="AI54" s="150"/>
      <c r="AJ54" s="151"/>
      <c r="AK54" s="11"/>
      <c r="AL54" s="17"/>
      <c r="AM54" s="18"/>
      <c r="AN54" s="18"/>
      <c r="AO54" s="19"/>
      <c r="AP54" s="17"/>
      <c r="AQ54" s="18"/>
      <c r="AR54" s="18"/>
      <c r="AS54" s="20"/>
      <c r="AT54" s="155"/>
      <c r="AU54" s="156"/>
      <c r="AV54" s="157"/>
      <c r="AW54" s="141">
        <v>3</v>
      </c>
      <c r="AX54" s="142"/>
      <c r="BB54" s="279" t="e">
        <f>DATE(X54,Z54,AB54)</f>
        <v>#NUM!</v>
      </c>
      <c r="BC54" s="280" t="e">
        <f>TEXT(BB54,"YYYY/MM/DD")</f>
        <v>#NUM!</v>
      </c>
      <c r="BD54" s="280">
        <f>X54</f>
        <v>0</v>
      </c>
      <c r="BE54" s="280" t="e">
        <f>MID(BC54,6,2)</f>
        <v>#NUM!</v>
      </c>
      <c r="BF54" s="280" t="e">
        <f>MID(BC54,9,2)</f>
        <v>#NUM!</v>
      </c>
      <c r="BG54" s="280" t="e">
        <f>BD54&amp;BE54&amp;BF54</f>
        <v>#NUM!</v>
      </c>
      <c r="BH54" s="280">
        <f>IF(X54="",0,BG54*1)</f>
        <v>0</v>
      </c>
    </row>
    <row r="55" spans="1:60" ht="22.5" customHeight="1">
      <c r="A55" s="90"/>
      <c r="B55" s="170"/>
      <c r="C55" s="171"/>
      <c r="D55" s="171"/>
      <c r="E55" s="171"/>
      <c r="F55" s="171"/>
      <c r="G55" s="171"/>
      <c r="H55" s="171"/>
      <c r="I55" s="171"/>
      <c r="J55" s="171"/>
      <c r="K55" s="171"/>
      <c r="L55" s="171"/>
      <c r="M55" s="171"/>
      <c r="N55" s="171"/>
      <c r="O55" s="172"/>
      <c r="P55" s="173">
        <f>IF(B55="","",VLOOKUP(B55,'基本情報入力シート'!$B$11:$D$60,3,0))</f>
      </c>
      <c r="Q55" s="174"/>
      <c r="R55" s="174"/>
      <c r="S55" s="174"/>
      <c r="T55" s="174">
        <f>IF(B55="","",VLOOKUP(B55,'基本情報入力シート'!$B$11:$E$60,4,0))</f>
      </c>
      <c r="U55" s="174"/>
      <c r="V55" s="174"/>
      <c r="W55" s="175"/>
      <c r="X55" s="169"/>
      <c r="Y55" s="146"/>
      <c r="Z55" s="146"/>
      <c r="AA55" s="146"/>
      <c r="AB55" s="146"/>
      <c r="AC55" s="148"/>
      <c r="AD55" s="152"/>
      <c r="AE55" s="153"/>
      <c r="AF55" s="153"/>
      <c r="AG55" s="153"/>
      <c r="AH55" s="153"/>
      <c r="AI55" s="153"/>
      <c r="AJ55" s="154"/>
      <c r="AK55" s="11"/>
      <c r="AL55" s="159"/>
      <c r="AM55" s="159"/>
      <c r="AN55" s="159"/>
      <c r="AO55" s="159"/>
      <c r="AP55" s="159"/>
      <c r="AQ55" s="159"/>
      <c r="AR55" s="159"/>
      <c r="AS55" s="159"/>
      <c r="AT55" s="72"/>
      <c r="AU55" s="73"/>
      <c r="AV55" s="158"/>
      <c r="AW55" s="143"/>
      <c r="AX55" s="144"/>
      <c r="BB55" s="279"/>
      <c r="BC55" s="280"/>
      <c r="BD55" s="280"/>
      <c r="BE55" s="280"/>
      <c r="BF55" s="280"/>
      <c r="BG55" s="280"/>
      <c r="BH55" s="280"/>
    </row>
    <row r="56" spans="1:50" ht="13.5">
      <c r="A56" s="2"/>
      <c r="B56" s="2"/>
      <c r="C56" s="2"/>
      <c r="D56" s="2"/>
      <c r="E56" s="2"/>
      <c r="F56" s="2"/>
      <c r="G56" s="2"/>
      <c r="H56" s="2"/>
      <c r="I56" s="2"/>
      <c r="J56" s="2"/>
      <c r="K56" s="2"/>
      <c r="L56" s="2"/>
      <c r="M56" s="2"/>
      <c r="N56" s="2"/>
      <c r="O56" s="2"/>
      <c r="P56" s="43"/>
      <c r="Q56" s="43"/>
      <c r="R56" s="43"/>
      <c r="S56" s="43"/>
      <c r="T56" s="43"/>
      <c r="U56" s="43"/>
      <c r="V56" s="43"/>
      <c r="W56" s="43"/>
      <c r="X56" s="43"/>
      <c r="Y56" s="43"/>
      <c r="Z56" s="43"/>
      <c r="AA56" s="43"/>
      <c r="AB56" s="43"/>
      <c r="AC56" s="43"/>
      <c r="AD56" s="2"/>
      <c r="AE56" s="2"/>
      <c r="AF56" s="2"/>
      <c r="AG56" s="2"/>
      <c r="AH56" s="2"/>
      <c r="AI56" s="2"/>
      <c r="AJ56" s="2"/>
      <c r="AK56" s="2"/>
      <c r="AL56" s="2"/>
      <c r="AM56" s="2"/>
      <c r="AN56" s="2"/>
      <c r="AO56" s="2"/>
      <c r="AP56" s="2"/>
      <c r="AQ56" s="2"/>
      <c r="AR56" s="2"/>
      <c r="AS56" s="2"/>
      <c r="AT56" s="2"/>
      <c r="AU56" s="2"/>
      <c r="AV56" s="2"/>
      <c r="AW56" s="2"/>
      <c r="AX56" s="2"/>
    </row>
  </sheetData>
  <sheetProtection password="89E0" sheet="1" objects="1" scenarios="1" formatCells="0" selectLockedCells="1"/>
  <mergeCells count="493">
    <mergeCell ref="Q3:AH3"/>
    <mergeCell ref="Y8:AB11"/>
    <mergeCell ref="AC8:AX8"/>
    <mergeCell ref="AC9:AX9"/>
    <mergeCell ref="AV3:AW4"/>
    <mergeCell ref="AX3:AX4"/>
    <mergeCell ref="AJ3:AM4"/>
    <mergeCell ref="AN3:AO4"/>
    <mergeCell ref="AP3:AQ4"/>
    <mergeCell ref="AR3:AR4"/>
    <mergeCell ref="AS3:AT4"/>
    <mergeCell ref="AU3:AU4"/>
    <mergeCell ref="K5:R6"/>
    <mergeCell ref="S5:U6"/>
    <mergeCell ref="Y5:AB7"/>
    <mergeCell ref="AC5:AX7"/>
    <mergeCell ref="A1:O3"/>
    <mergeCell ref="Q1:AH2"/>
    <mergeCell ref="AQ1:AR1"/>
    <mergeCell ref="AS1:AT1"/>
    <mergeCell ref="AU1:AV1"/>
    <mergeCell ref="AW1:AX1"/>
    <mergeCell ref="A8:F9"/>
    <mergeCell ref="G8:H9"/>
    <mergeCell ref="I8:J9"/>
    <mergeCell ref="K8:K9"/>
    <mergeCell ref="L8:M9"/>
    <mergeCell ref="N8:N9"/>
    <mergeCell ref="O8:P9"/>
    <mergeCell ref="Q8:Q9"/>
    <mergeCell ref="A10:F11"/>
    <mergeCell ref="G10:H11"/>
    <mergeCell ref="I10:K11"/>
    <mergeCell ref="L10:M11"/>
    <mergeCell ref="N10:V11"/>
    <mergeCell ref="W10:W11"/>
    <mergeCell ref="AC10:AX11"/>
    <mergeCell ref="A13:O15"/>
    <mergeCell ref="P13:W13"/>
    <mergeCell ref="X13:AC14"/>
    <mergeCell ref="AD13:AJ15"/>
    <mergeCell ref="AL13:AO13"/>
    <mergeCell ref="AP13:AS13"/>
    <mergeCell ref="AT13:AV15"/>
    <mergeCell ref="AW13:AX15"/>
    <mergeCell ref="P14:S14"/>
    <mergeCell ref="T14:W14"/>
    <mergeCell ref="AL14:AS15"/>
    <mergeCell ref="P15:S15"/>
    <mergeCell ref="T15:W15"/>
    <mergeCell ref="X15:Y15"/>
    <mergeCell ref="Z15:AA15"/>
    <mergeCell ref="AB15:AC15"/>
    <mergeCell ref="A16:A17"/>
    <mergeCell ref="B16:D16"/>
    <mergeCell ref="E16:O16"/>
    <mergeCell ref="P16:S16"/>
    <mergeCell ref="T16:W16"/>
    <mergeCell ref="X16:Y17"/>
    <mergeCell ref="B17:O17"/>
    <mergeCell ref="P17:S17"/>
    <mergeCell ref="T17:W17"/>
    <mergeCell ref="Z16:AA17"/>
    <mergeCell ref="AB16:AC17"/>
    <mergeCell ref="AD16:AJ17"/>
    <mergeCell ref="AT16:AV17"/>
    <mergeCell ref="AW16:AX17"/>
    <mergeCell ref="BB16:BB17"/>
    <mergeCell ref="AL17:AS17"/>
    <mergeCell ref="BC16:BC17"/>
    <mergeCell ref="BD16:BD17"/>
    <mergeCell ref="BE16:BE17"/>
    <mergeCell ref="BF16:BF17"/>
    <mergeCell ref="BG16:BG17"/>
    <mergeCell ref="BH16:BH17"/>
    <mergeCell ref="A18:A19"/>
    <mergeCell ref="B18:D18"/>
    <mergeCell ref="E18:O18"/>
    <mergeCell ref="P18:S18"/>
    <mergeCell ref="T18:W18"/>
    <mergeCell ref="X18:Y19"/>
    <mergeCell ref="B19:O19"/>
    <mergeCell ref="P19:S19"/>
    <mergeCell ref="T19:W19"/>
    <mergeCell ref="Z18:AA19"/>
    <mergeCell ref="AB18:AC19"/>
    <mergeCell ref="AD18:AJ19"/>
    <mergeCell ref="AT18:AV19"/>
    <mergeCell ref="AW18:AX19"/>
    <mergeCell ref="BB18:BB19"/>
    <mergeCell ref="AL19:AS19"/>
    <mergeCell ref="BC18:BC19"/>
    <mergeCell ref="BD18:BD19"/>
    <mergeCell ref="BE18:BE19"/>
    <mergeCell ref="BF18:BF19"/>
    <mergeCell ref="BG18:BG19"/>
    <mergeCell ref="BH18:BH19"/>
    <mergeCell ref="A20:A21"/>
    <mergeCell ref="B20:D20"/>
    <mergeCell ref="E20:O20"/>
    <mergeCell ref="P20:S20"/>
    <mergeCell ref="T20:W20"/>
    <mergeCell ref="X20:Y21"/>
    <mergeCell ref="B21:O21"/>
    <mergeCell ref="P21:S21"/>
    <mergeCell ref="T21:W21"/>
    <mergeCell ref="Z20:AA21"/>
    <mergeCell ref="AB20:AC21"/>
    <mergeCell ref="AD20:AJ21"/>
    <mergeCell ref="AT20:AV21"/>
    <mergeCell ref="AW20:AX21"/>
    <mergeCell ref="BB20:BB21"/>
    <mergeCell ref="AL21:AS21"/>
    <mergeCell ref="BC20:BC21"/>
    <mergeCell ref="BD20:BD21"/>
    <mergeCell ref="BE20:BE21"/>
    <mergeCell ref="BF20:BF21"/>
    <mergeCell ref="BG20:BG21"/>
    <mergeCell ref="BH20:BH21"/>
    <mergeCell ref="A22:A23"/>
    <mergeCell ref="B22:D22"/>
    <mergeCell ref="E22:O22"/>
    <mergeCell ref="P22:S22"/>
    <mergeCell ref="T22:W22"/>
    <mergeCell ref="X22:Y23"/>
    <mergeCell ref="B23:O23"/>
    <mergeCell ref="P23:S23"/>
    <mergeCell ref="T23:W23"/>
    <mergeCell ref="Z22:AA23"/>
    <mergeCell ref="AB22:AC23"/>
    <mergeCell ref="AD22:AJ23"/>
    <mergeCell ref="AT22:AV23"/>
    <mergeCell ref="AW22:AX23"/>
    <mergeCell ref="BB22:BB23"/>
    <mergeCell ref="AL23:AS23"/>
    <mergeCell ref="BC22:BC23"/>
    <mergeCell ref="BD22:BD23"/>
    <mergeCell ref="BE22:BE23"/>
    <mergeCell ref="BF22:BF23"/>
    <mergeCell ref="BG22:BG23"/>
    <mergeCell ref="BH22:BH23"/>
    <mergeCell ref="A24:A25"/>
    <mergeCell ref="B24:D24"/>
    <mergeCell ref="E24:O24"/>
    <mergeCell ref="P24:S24"/>
    <mergeCell ref="T24:W24"/>
    <mergeCell ref="X24:Y25"/>
    <mergeCell ref="B25:O25"/>
    <mergeCell ref="P25:S25"/>
    <mergeCell ref="T25:W25"/>
    <mergeCell ref="Z24:AA25"/>
    <mergeCell ref="AB24:AC25"/>
    <mergeCell ref="AD24:AJ25"/>
    <mergeCell ref="AT24:AV25"/>
    <mergeCell ref="AW24:AX25"/>
    <mergeCell ref="BB24:BB25"/>
    <mergeCell ref="AL25:AS25"/>
    <mergeCell ref="BC24:BC25"/>
    <mergeCell ref="BD24:BD25"/>
    <mergeCell ref="BE24:BE25"/>
    <mergeCell ref="BF24:BF25"/>
    <mergeCell ref="BG24:BG25"/>
    <mergeCell ref="BH24:BH25"/>
    <mergeCell ref="A26:A27"/>
    <mergeCell ref="B26:D26"/>
    <mergeCell ref="E26:O26"/>
    <mergeCell ref="P26:S26"/>
    <mergeCell ref="T26:W26"/>
    <mergeCell ref="X26:Y27"/>
    <mergeCell ref="B27:O27"/>
    <mergeCell ref="P27:S27"/>
    <mergeCell ref="T27:W27"/>
    <mergeCell ref="Z26:AA27"/>
    <mergeCell ref="AB26:AC27"/>
    <mergeCell ref="AD26:AJ27"/>
    <mergeCell ref="AT26:AV27"/>
    <mergeCell ref="AW26:AX27"/>
    <mergeCell ref="BB26:BB27"/>
    <mergeCell ref="AL27:AS27"/>
    <mergeCell ref="BC26:BC27"/>
    <mergeCell ref="BD26:BD27"/>
    <mergeCell ref="BE26:BE27"/>
    <mergeCell ref="BF26:BF27"/>
    <mergeCell ref="BG26:BG27"/>
    <mergeCell ref="BH26:BH27"/>
    <mergeCell ref="A28:A29"/>
    <mergeCell ref="B28:D28"/>
    <mergeCell ref="E28:O28"/>
    <mergeCell ref="P28:S28"/>
    <mergeCell ref="T28:W28"/>
    <mergeCell ref="X28:Y29"/>
    <mergeCell ref="B29:O29"/>
    <mergeCell ref="P29:S29"/>
    <mergeCell ref="T29:W29"/>
    <mergeCell ref="Z28:AA29"/>
    <mergeCell ref="AB28:AC29"/>
    <mergeCell ref="AD28:AJ29"/>
    <mergeCell ref="AT28:AV29"/>
    <mergeCell ref="AW28:AX29"/>
    <mergeCell ref="BB28:BB29"/>
    <mergeCell ref="AL29:AS29"/>
    <mergeCell ref="BC28:BC29"/>
    <mergeCell ref="BD28:BD29"/>
    <mergeCell ref="BE28:BE29"/>
    <mergeCell ref="BF28:BF29"/>
    <mergeCell ref="BG28:BG29"/>
    <mergeCell ref="BH28:BH29"/>
    <mergeCell ref="A30:A31"/>
    <mergeCell ref="B30:D30"/>
    <mergeCell ref="E30:O30"/>
    <mergeCell ref="P30:S30"/>
    <mergeCell ref="T30:W30"/>
    <mergeCell ref="X30:Y31"/>
    <mergeCell ref="B31:O31"/>
    <mergeCell ref="P31:S31"/>
    <mergeCell ref="T31:W31"/>
    <mergeCell ref="Z30:AA31"/>
    <mergeCell ref="AB30:AC31"/>
    <mergeCell ref="AD30:AJ31"/>
    <mergeCell ref="AT30:AV31"/>
    <mergeCell ref="AW30:AX31"/>
    <mergeCell ref="BB30:BB31"/>
    <mergeCell ref="AL31:AS31"/>
    <mergeCell ref="BC30:BC31"/>
    <mergeCell ref="BD30:BD31"/>
    <mergeCell ref="BE30:BE31"/>
    <mergeCell ref="BF30:BF31"/>
    <mergeCell ref="BG30:BG31"/>
    <mergeCell ref="BH30:BH31"/>
    <mergeCell ref="A32:A33"/>
    <mergeCell ref="B32:D32"/>
    <mergeCell ref="E32:O32"/>
    <mergeCell ref="P32:S32"/>
    <mergeCell ref="T32:W32"/>
    <mergeCell ref="X32:Y33"/>
    <mergeCell ref="B33:O33"/>
    <mergeCell ref="P33:S33"/>
    <mergeCell ref="T33:W33"/>
    <mergeCell ref="Z32:AA33"/>
    <mergeCell ref="AB32:AC33"/>
    <mergeCell ref="AD32:AJ33"/>
    <mergeCell ref="AT32:AV33"/>
    <mergeCell ref="AW32:AX33"/>
    <mergeCell ref="BB32:BB33"/>
    <mergeCell ref="AL33:AS33"/>
    <mergeCell ref="BC32:BC33"/>
    <mergeCell ref="BD32:BD33"/>
    <mergeCell ref="BE32:BE33"/>
    <mergeCell ref="BF32:BF33"/>
    <mergeCell ref="BG32:BG33"/>
    <mergeCell ref="BH32:BH33"/>
    <mergeCell ref="A34:A35"/>
    <mergeCell ref="B34:D34"/>
    <mergeCell ref="E34:O34"/>
    <mergeCell ref="P34:S34"/>
    <mergeCell ref="T34:W34"/>
    <mergeCell ref="X34:Y35"/>
    <mergeCell ref="B35:O35"/>
    <mergeCell ref="P35:S35"/>
    <mergeCell ref="T35:W35"/>
    <mergeCell ref="Z34:AA35"/>
    <mergeCell ref="AB34:AC35"/>
    <mergeCell ref="AD34:AJ35"/>
    <mergeCell ref="AT34:AV35"/>
    <mergeCell ref="AW34:AX35"/>
    <mergeCell ref="BB34:BB35"/>
    <mergeCell ref="AL35:AS35"/>
    <mergeCell ref="BC34:BC35"/>
    <mergeCell ref="BD34:BD35"/>
    <mergeCell ref="BE34:BE35"/>
    <mergeCell ref="BF34:BF35"/>
    <mergeCell ref="BG34:BG35"/>
    <mergeCell ref="BH34:BH35"/>
    <mergeCell ref="A36:A37"/>
    <mergeCell ref="B36:D36"/>
    <mergeCell ref="E36:O36"/>
    <mergeCell ref="P36:S36"/>
    <mergeCell ref="T36:W36"/>
    <mergeCell ref="X36:Y37"/>
    <mergeCell ref="B37:O37"/>
    <mergeCell ref="P37:S37"/>
    <mergeCell ref="T37:W37"/>
    <mergeCell ref="Z36:AA37"/>
    <mergeCell ref="AB36:AC37"/>
    <mergeCell ref="AD36:AJ37"/>
    <mergeCell ref="AT36:AV37"/>
    <mergeCell ref="AW36:AX37"/>
    <mergeCell ref="BB36:BB37"/>
    <mergeCell ref="AL37:AS37"/>
    <mergeCell ref="BC36:BC37"/>
    <mergeCell ref="BD36:BD37"/>
    <mergeCell ref="BE36:BE37"/>
    <mergeCell ref="BF36:BF37"/>
    <mergeCell ref="BG36:BG37"/>
    <mergeCell ref="BH36:BH37"/>
    <mergeCell ref="A38:A39"/>
    <mergeCell ref="B38:D38"/>
    <mergeCell ref="E38:O38"/>
    <mergeCell ref="P38:S38"/>
    <mergeCell ref="T38:W38"/>
    <mergeCell ref="X38:Y39"/>
    <mergeCell ref="B39:O39"/>
    <mergeCell ref="P39:S39"/>
    <mergeCell ref="T39:W39"/>
    <mergeCell ref="Z38:AA39"/>
    <mergeCell ref="AB38:AC39"/>
    <mergeCell ref="AD38:AJ39"/>
    <mergeCell ref="AT38:AV39"/>
    <mergeCell ref="AW38:AX39"/>
    <mergeCell ref="BB38:BB39"/>
    <mergeCell ref="AL39:AS39"/>
    <mergeCell ref="BC38:BC39"/>
    <mergeCell ref="BD38:BD39"/>
    <mergeCell ref="BE38:BE39"/>
    <mergeCell ref="BF38:BF39"/>
    <mergeCell ref="BG38:BG39"/>
    <mergeCell ref="BH38:BH39"/>
    <mergeCell ref="A40:A41"/>
    <mergeCell ref="B40:D40"/>
    <mergeCell ref="E40:O40"/>
    <mergeCell ref="P40:S40"/>
    <mergeCell ref="T40:W40"/>
    <mergeCell ref="X40:Y41"/>
    <mergeCell ref="B41:O41"/>
    <mergeCell ref="P41:S41"/>
    <mergeCell ref="T41:W41"/>
    <mergeCell ref="Z40:AA41"/>
    <mergeCell ref="AB40:AC41"/>
    <mergeCell ref="AD40:AJ41"/>
    <mergeCell ref="AT40:AV41"/>
    <mergeCell ref="AW40:AX41"/>
    <mergeCell ref="BB40:BB41"/>
    <mergeCell ref="AL41:AS41"/>
    <mergeCell ref="BC40:BC41"/>
    <mergeCell ref="BD40:BD41"/>
    <mergeCell ref="BE40:BE41"/>
    <mergeCell ref="BF40:BF41"/>
    <mergeCell ref="BG40:BG41"/>
    <mergeCell ref="BH40:BH41"/>
    <mergeCell ref="A42:A43"/>
    <mergeCell ref="B42:D42"/>
    <mergeCell ref="E42:O42"/>
    <mergeCell ref="P42:S42"/>
    <mergeCell ref="T42:W42"/>
    <mergeCell ref="X42:Y43"/>
    <mergeCell ref="B43:O43"/>
    <mergeCell ref="P43:S43"/>
    <mergeCell ref="T43:W43"/>
    <mergeCell ref="Z42:AA43"/>
    <mergeCell ref="AB42:AC43"/>
    <mergeCell ref="AD42:AJ43"/>
    <mergeCell ref="AT42:AV43"/>
    <mergeCell ref="AW42:AX43"/>
    <mergeCell ref="BB42:BB43"/>
    <mergeCell ref="AL43:AS43"/>
    <mergeCell ref="BC42:BC43"/>
    <mergeCell ref="BD42:BD43"/>
    <mergeCell ref="BE42:BE43"/>
    <mergeCell ref="BF42:BF43"/>
    <mergeCell ref="BG42:BG43"/>
    <mergeCell ref="BH42:BH43"/>
    <mergeCell ref="A44:A45"/>
    <mergeCell ref="B44:D44"/>
    <mergeCell ref="E44:O44"/>
    <mergeCell ref="P44:S44"/>
    <mergeCell ref="T44:W44"/>
    <mergeCell ref="X44:Y45"/>
    <mergeCell ref="B45:O45"/>
    <mergeCell ref="P45:S45"/>
    <mergeCell ref="T45:W45"/>
    <mergeCell ref="BE44:BE45"/>
    <mergeCell ref="BF44:BF45"/>
    <mergeCell ref="BG44:BG45"/>
    <mergeCell ref="BH44:BH45"/>
    <mergeCell ref="Z44:AA45"/>
    <mergeCell ref="AB44:AC45"/>
    <mergeCell ref="AD44:AJ45"/>
    <mergeCell ref="AT44:AV45"/>
    <mergeCell ref="AW44:AX45"/>
    <mergeCell ref="BB44:BB45"/>
    <mergeCell ref="AT54:AV55"/>
    <mergeCell ref="AW54:AX55"/>
    <mergeCell ref="BB54:BB55"/>
    <mergeCell ref="AL55:AS55"/>
    <mergeCell ref="BC44:BC45"/>
    <mergeCell ref="BD44:BD45"/>
    <mergeCell ref="AL45:AS45"/>
    <mergeCell ref="AT52:AV53"/>
    <mergeCell ref="AW52:AX53"/>
    <mergeCell ref="BB52:BB53"/>
    <mergeCell ref="B55:O55"/>
    <mergeCell ref="P55:S55"/>
    <mergeCell ref="T55:W55"/>
    <mergeCell ref="Z54:AA55"/>
    <mergeCell ref="AB54:AC55"/>
    <mergeCell ref="AD54:AJ55"/>
    <mergeCell ref="BE52:BE53"/>
    <mergeCell ref="BF52:BF53"/>
    <mergeCell ref="BG52:BG53"/>
    <mergeCell ref="BH52:BH53"/>
    <mergeCell ref="A54:A55"/>
    <mergeCell ref="B54:D54"/>
    <mergeCell ref="E54:O54"/>
    <mergeCell ref="P54:S54"/>
    <mergeCell ref="T54:W54"/>
    <mergeCell ref="X54:Y55"/>
    <mergeCell ref="AL53:AS53"/>
    <mergeCell ref="BC52:BC53"/>
    <mergeCell ref="BD52:BD53"/>
    <mergeCell ref="B53:O53"/>
    <mergeCell ref="P53:S53"/>
    <mergeCell ref="T53:W53"/>
    <mergeCell ref="Z52:AA53"/>
    <mergeCell ref="AB52:AC53"/>
    <mergeCell ref="AD52:AJ53"/>
    <mergeCell ref="BE50:BE51"/>
    <mergeCell ref="BF50:BF51"/>
    <mergeCell ref="BG50:BG51"/>
    <mergeCell ref="BH50:BH51"/>
    <mergeCell ref="A52:A53"/>
    <mergeCell ref="B52:D52"/>
    <mergeCell ref="E52:O52"/>
    <mergeCell ref="P52:S52"/>
    <mergeCell ref="T52:W52"/>
    <mergeCell ref="X52:Y53"/>
    <mergeCell ref="AT50:AV51"/>
    <mergeCell ref="AW50:AX51"/>
    <mergeCell ref="BB50:BB51"/>
    <mergeCell ref="AL51:AS51"/>
    <mergeCell ref="BC50:BC51"/>
    <mergeCell ref="BD50:BD51"/>
    <mergeCell ref="B51:O51"/>
    <mergeCell ref="P51:S51"/>
    <mergeCell ref="T51:W51"/>
    <mergeCell ref="Z50:AA51"/>
    <mergeCell ref="AB50:AC51"/>
    <mergeCell ref="AD50:AJ51"/>
    <mergeCell ref="BE48:BE49"/>
    <mergeCell ref="BF48:BF49"/>
    <mergeCell ref="BG48:BG49"/>
    <mergeCell ref="BH48:BH49"/>
    <mergeCell ref="A50:A51"/>
    <mergeCell ref="B50:D50"/>
    <mergeCell ref="E50:O50"/>
    <mergeCell ref="P50:S50"/>
    <mergeCell ref="T50:W50"/>
    <mergeCell ref="X50:Y51"/>
    <mergeCell ref="AT48:AV49"/>
    <mergeCell ref="AW48:AX49"/>
    <mergeCell ref="BB48:BB49"/>
    <mergeCell ref="AL49:AS49"/>
    <mergeCell ref="BC48:BC49"/>
    <mergeCell ref="BD48:BD49"/>
    <mergeCell ref="B49:O49"/>
    <mergeCell ref="P49:S49"/>
    <mergeCell ref="T49:W49"/>
    <mergeCell ref="Z48:AA49"/>
    <mergeCell ref="AB48:AC49"/>
    <mergeCell ref="AD48:AJ49"/>
    <mergeCell ref="BH46:BH47"/>
    <mergeCell ref="B47:O47"/>
    <mergeCell ref="P47:S47"/>
    <mergeCell ref="T47:W47"/>
    <mergeCell ref="A48:A49"/>
    <mergeCell ref="B48:D48"/>
    <mergeCell ref="E48:O48"/>
    <mergeCell ref="P48:S48"/>
    <mergeCell ref="T48:W48"/>
    <mergeCell ref="X48:Y49"/>
    <mergeCell ref="BC46:BC47"/>
    <mergeCell ref="BD46:BD47"/>
    <mergeCell ref="AL47:AS47"/>
    <mergeCell ref="BE46:BE47"/>
    <mergeCell ref="BF46:BF47"/>
    <mergeCell ref="BG46:BG47"/>
    <mergeCell ref="Z46:AA47"/>
    <mergeCell ref="AB46:AC47"/>
    <mergeCell ref="AD46:AJ47"/>
    <mergeCell ref="AT46:AV47"/>
    <mergeCell ref="AW46:AX47"/>
    <mergeCell ref="BB46:BB47"/>
    <mergeCell ref="A46:A47"/>
    <mergeCell ref="B46:D46"/>
    <mergeCell ref="E46:O46"/>
    <mergeCell ref="P46:S46"/>
    <mergeCell ref="T46:W46"/>
    <mergeCell ref="X46:Y47"/>
    <mergeCell ref="BC54:BC55"/>
    <mergeCell ref="BD54:BD55"/>
    <mergeCell ref="BE54:BE55"/>
    <mergeCell ref="BF54:BF55"/>
    <mergeCell ref="BG54:BG55"/>
    <mergeCell ref="BH54:BH55"/>
  </mergeCells>
  <dataValidations count="1">
    <dataValidation type="list" allowBlank="1" showInputMessage="1" showErrorMessage="1" sqref="B17:O17 B19:O19 B21:O21 B23:O23 B25:O25 B27:O27 B29:O29 B31:O31 B33:O33 B35:O35 B37:O37 B39:O39 B41:O41 B43:O43 B45:O45 B47:O47 B49:O49 B51:O51 B53:O53 B55:O55">
      <formula1>手形支払人</formula1>
    </dataValidation>
  </dataValidations>
  <printOptions verticalCentered="1"/>
  <pageMargins left="0.31496062992125984" right="0.15748031496062992" top="0.31496062992125984" bottom="0.31496062992125984" header="0.31496062992125984" footer="0.11811023622047245"/>
  <pageSetup horizontalDpi="600" verticalDpi="600" orientation="portrait" paperSize="9" r:id="rId2"/>
  <headerFooter>
    <oddFooter>&amp;R&amp;"ＭＳ Ｐ明朝,標準"&amp;8 5030320（3/4）　2019.09</oddFooter>
  </headerFooter>
  <drawing r:id="rId1"/>
</worksheet>
</file>

<file path=xl/worksheets/sheet5.xml><?xml version="1.0" encoding="utf-8"?>
<worksheet xmlns="http://schemas.openxmlformats.org/spreadsheetml/2006/main" xmlns:r="http://schemas.openxmlformats.org/officeDocument/2006/relationships">
  <sheetPr codeName="Sheet6">
    <tabColor rgb="FFFFFF00"/>
  </sheetPr>
  <dimension ref="A1:BH56"/>
  <sheetViews>
    <sheetView showGridLines="0" showRowColHeaders="0" view="pageBreakPreview" zoomScaleSheetLayoutView="100" zoomScalePageLayoutView="0" workbookViewId="0" topLeftCell="A1">
      <selection activeCell="B17" sqref="B17:O17"/>
    </sheetView>
  </sheetViews>
  <sheetFormatPr defaultColWidth="2.00390625" defaultRowHeight="12" customHeight="1"/>
  <cols>
    <col min="1" max="37" width="2.00390625" style="0" customWidth="1"/>
    <col min="38" max="38" width="1.8515625" style="0" customWidth="1"/>
    <col min="39" max="53" width="2.00390625" style="0" customWidth="1"/>
    <col min="54" max="55" width="11.7109375" style="0" hidden="1" customWidth="1"/>
    <col min="56" max="56" width="3.57421875" style="0" hidden="1" customWidth="1"/>
    <col min="57" max="59" width="7.8515625" style="0" hidden="1" customWidth="1"/>
    <col min="60" max="60" width="7.57421875" style="0" hidden="1" customWidth="1"/>
  </cols>
  <sheetData>
    <row r="1" spans="1:50" ht="12" customHeight="1">
      <c r="A1" s="272" t="s">
        <v>137</v>
      </c>
      <c r="B1" s="273"/>
      <c r="C1" s="273"/>
      <c r="D1" s="273"/>
      <c r="E1" s="273"/>
      <c r="F1" s="273"/>
      <c r="G1" s="273"/>
      <c r="H1" s="273"/>
      <c r="I1" s="273"/>
      <c r="J1" s="273"/>
      <c r="K1" s="273"/>
      <c r="L1" s="273"/>
      <c r="M1" s="273"/>
      <c r="N1" s="273"/>
      <c r="O1" s="273"/>
      <c r="P1" s="1"/>
      <c r="Q1" s="274" t="s">
        <v>0</v>
      </c>
      <c r="R1" s="274"/>
      <c r="S1" s="274"/>
      <c r="T1" s="274"/>
      <c r="U1" s="274"/>
      <c r="V1" s="274"/>
      <c r="W1" s="274"/>
      <c r="X1" s="274"/>
      <c r="Y1" s="274"/>
      <c r="Z1" s="274"/>
      <c r="AA1" s="274"/>
      <c r="AB1" s="274"/>
      <c r="AC1" s="274"/>
      <c r="AD1" s="274"/>
      <c r="AE1" s="274"/>
      <c r="AF1" s="274"/>
      <c r="AG1" s="274"/>
      <c r="AH1" s="274"/>
      <c r="AI1" s="1"/>
      <c r="AJ1" s="1"/>
      <c r="AK1" s="1"/>
      <c r="AL1" s="1"/>
      <c r="AM1" s="1"/>
      <c r="AN1" s="1"/>
      <c r="AO1" s="1"/>
      <c r="AP1" s="16" t="s">
        <v>51</v>
      </c>
      <c r="AQ1" s="277">
        <f>IF(AND('申込書2'!B17&lt;&gt;"",'申込書3'!B17&lt;&gt;"",'申込書4'!B17&lt;&gt;""),4,IF(AND('申込書2'!B17&lt;&gt;"",'申込書3'!B17&lt;&gt;"",'申込書4'!B17=""),3,IF(AND('申込書2'!B17&lt;&gt;"",'申込書3'!B17="",'申込書4'!B17=""),2,1)))</f>
        <v>1</v>
      </c>
      <c r="AR1" s="277"/>
      <c r="AS1" s="278" t="s">
        <v>50</v>
      </c>
      <c r="AT1" s="278"/>
      <c r="AU1" s="277">
        <v>4</v>
      </c>
      <c r="AV1" s="277"/>
      <c r="AW1" s="276" t="s">
        <v>49</v>
      </c>
      <c r="AX1" s="276"/>
    </row>
    <row r="2" spans="1:50" ht="12" customHeight="1">
      <c r="A2" s="273"/>
      <c r="B2" s="273"/>
      <c r="C2" s="273"/>
      <c r="D2" s="273"/>
      <c r="E2" s="273"/>
      <c r="F2" s="273"/>
      <c r="G2" s="273"/>
      <c r="H2" s="273"/>
      <c r="I2" s="273"/>
      <c r="J2" s="273"/>
      <c r="K2" s="273"/>
      <c r="L2" s="273"/>
      <c r="M2" s="273"/>
      <c r="N2" s="273"/>
      <c r="O2" s="273"/>
      <c r="P2" s="2"/>
      <c r="Q2" s="274"/>
      <c r="R2" s="274"/>
      <c r="S2" s="274"/>
      <c r="T2" s="274"/>
      <c r="U2" s="274"/>
      <c r="V2" s="274"/>
      <c r="W2" s="274"/>
      <c r="X2" s="274"/>
      <c r="Y2" s="274"/>
      <c r="Z2" s="274"/>
      <c r="AA2" s="274"/>
      <c r="AB2" s="274"/>
      <c r="AC2" s="274"/>
      <c r="AD2" s="274"/>
      <c r="AE2" s="274"/>
      <c r="AF2" s="274"/>
      <c r="AG2" s="274"/>
      <c r="AH2" s="274"/>
      <c r="AI2" s="2"/>
      <c r="AJ2" s="2"/>
      <c r="AK2" s="2"/>
      <c r="AL2" s="2"/>
      <c r="AM2" s="2"/>
      <c r="AN2" s="2"/>
      <c r="AO2" s="2"/>
      <c r="AP2" s="2"/>
      <c r="AQ2" s="2"/>
      <c r="AR2" s="2"/>
      <c r="AS2" s="2"/>
      <c r="AT2" s="2"/>
      <c r="AU2" s="2"/>
      <c r="AV2" s="2"/>
      <c r="AW2" s="2"/>
      <c r="AX2" s="2"/>
    </row>
    <row r="3" spans="1:50" ht="12" customHeight="1">
      <c r="A3" s="273"/>
      <c r="B3" s="273"/>
      <c r="C3" s="273"/>
      <c r="D3" s="273"/>
      <c r="E3" s="273"/>
      <c r="F3" s="273"/>
      <c r="G3" s="273"/>
      <c r="H3" s="273"/>
      <c r="I3" s="273"/>
      <c r="J3" s="273"/>
      <c r="K3" s="273"/>
      <c r="L3" s="273"/>
      <c r="M3" s="273"/>
      <c r="N3" s="273"/>
      <c r="O3" s="273"/>
      <c r="P3" s="2"/>
      <c r="Q3" s="282" t="s">
        <v>129</v>
      </c>
      <c r="R3" s="282"/>
      <c r="S3" s="282"/>
      <c r="T3" s="282"/>
      <c r="U3" s="282"/>
      <c r="V3" s="282"/>
      <c r="W3" s="282"/>
      <c r="X3" s="282"/>
      <c r="Y3" s="282"/>
      <c r="Z3" s="282"/>
      <c r="AA3" s="282"/>
      <c r="AB3" s="282"/>
      <c r="AC3" s="282"/>
      <c r="AD3" s="282"/>
      <c r="AE3" s="282"/>
      <c r="AF3" s="282"/>
      <c r="AG3" s="282"/>
      <c r="AH3" s="282"/>
      <c r="AI3" s="2"/>
      <c r="AJ3" s="54" t="s">
        <v>2</v>
      </c>
      <c r="AK3" s="54"/>
      <c r="AL3" s="54"/>
      <c r="AM3" s="54"/>
      <c r="AN3" s="54" t="s">
        <v>3</v>
      </c>
      <c r="AO3" s="54"/>
      <c r="AP3" s="53">
        <f>'申込書1'!AP3</f>
        <v>0</v>
      </c>
      <c r="AQ3" s="53"/>
      <c r="AR3" s="54" t="s">
        <v>5</v>
      </c>
      <c r="AS3" s="53">
        <f>'申込書1'!AS3</f>
        <v>0</v>
      </c>
      <c r="AT3" s="53"/>
      <c r="AU3" s="54" t="s">
        <v>4</v>
      </c>
      <c r="AV3" s="53">
        <f>'申込書1'!AV3</f>
        <v>0</v>
      </c>
      <c r="AW3" s="53"/>
      <c r="AX3" s="54" t="s">
        <v>1</v>
      </c>
    </row>
    <row r="4" spans="1:50" ht="12" customHeight="1">
      <c r="A4" s="2"/>
      <c r="B4" s="2"/>
      <c r="C4" s="2"/>
      <c r="D4" s="2"/>
      <c r="E4" s="2"/>
      <c r="F4" s="2"/>
      <c r="G4" s="2"/>
      <c r="H4" s="2"/>
      <c r="I4" s="2"/>
      <c r="J4" s="2"/>
      <c r="K4" s="2"/>
      <c r="L4" s="2"/>
      <c r="M4" s="2"/>
      <c r="N4" s="2"/>
      <c r="O4" s="2"/>
      <c r="P4" s="2"/>
      <c r="Q4" s="2"/>
      <c r="R4" s="2"/>
      <c r="S4" s="2"/>
      <c r="T4" s="2"/>
      <c r="U4" s="2"/>
      <c r="V4" s="2"/>
      <c r="W4" s="2"/>
      <c r="X4" s="2"/>
      <c r="Y4" s="2"/>
      <c r="Z4" s="5"/>
      <c r="AA4" s="2"/>
      <c r="AB4" s="2"/>
      <c r="AC4" s="2"/>
      <c r="AD4" s="2"/>
      <c r="AE4" s="2"/>
      <c r="AF4" s="2"/>
      <c r="AG4" s="2"/>
      <c r="AH4" s="2"/>
      <c r="AI4" s="2"/>
      <c r="AJ4" s="54"/>
      <c r="AK4" s="54"/>
      <c r="AL4" s="54"/>
      <c r="AM4" s="54"/>
      <c r="AN4" s="54"/>
      <c r="AO4" s="54"/>
      <c r="AP4" s="53"/>
      <c r="AQ4" s="53"/>
      <c r="AR4" s="54"/>
      <c r="AS4" s="53"/>
      <c r="AT4" s="53"/>
      <c r="AU4" s="54"/>
      <c r="AV4" s="53"/>
      <c r="AW4" s="53"/>
      <c r="AX4" s="54"/>
    </row>
    <row r="5" spans="1:50" ht="12" customHeight="1">
      <c r="A5" s="2"/>
      <c r="B5" s="1"/>
      <c r="C5" s="1"/>
      <c r="D5" s="1"/>
      <c r="E5" s="1"/>
      <c r="F5" s="1"/>
      <c r="G5" s="1"/>
      <c r="H5" s="1"/>
      <c r="I5" s="1"/>
      <c r="J5" s="1"/>
      <c r="K5" s="313">
        <f>IF('基本情報入力シート'!C3="","",'基本情報入力シート'!C3)</f>
      </c>
      <c r="L5" s="313"/>
      <c r="M5" s="313"/>
      <c r="N5" s="313"/>
      <c r="O5" s="313"/>
      <c r="P5" s="313"/>
      <c r="Q5" s="313"/>
      <c r="R5" s="313"/>
      <c r="S5" s="259" t="s">
        <v>16</v>
      </c>
      <c r="T5" s="259"/>
      <c r="U5" s="259"/>
      <c r="V5" s="2"/>
      <c r="W5" s="2"/>
      <c r="X5" s="2"/>
      <c r="Y5" s="260" t="s">
        <v>14</v>
      </c>
      <c r="Z5" s="261"/>
      <c r="AA5" s="261"/>
      <c r="AB5" s="262"/>
      <c r="AC5" s="314">
        <f>IF('基本情報入力シート'!C4="","",'基本情報入力シート'!C4)</f>
      </c>
      <c r="AD5" s="315"/>
      <c r="AE5" s="315"/>
      <c r="AF5" s="315"/>
      <c r="AG5" s="315"/>
      <c r="AH5" s="315"/>
      <c r="AI5" s="315"/>
      <c r="AJ5" s="315"/>
      <c r="AK5" s="315"/>
      <c r="AL5" s="315"/>
      <c r="AM5" s="315"/>
      <c r="AN5" s="315"/>
      <c r="AO5" s="315"/>
      <c r="AP5" s="315"/>
      <c r="AQ5" s="315"/>
      <c r="AR5" s="315"/>
      <c r="AS5" s="315"/>
      <c r="AT5" s="315"/>
      <c r="AU5" s="315"/>
      <c r="AV5" s="315"/>
      <c r="AW5" s="315"/>
      <c r="AX5" s="316"/>
    </row>
    <row r="6" spans="1:50" ht="12" customHeight="1">
      <c r="A6" s="2"/>
      <c r="B6" s="1"/>
      <c r="C6" s="1"/>
      <c r="D6" s="1"/>
      <c r="E6" s="1"/>
      <c r="F6" s="1"/>
      <c r="G6" s="1"/>
      <c r="H6" s="1"/>
      <c r="I6" s="1"/>
      <c r="J6" s="1"/>
      <c r="K6" s="313"/>
      <c r="L6" s="313"/>
      <c r="M6" s="313"/>
      <c r="N6" s="313"/>
      <c r="O6" s="313"/>
      <c r="P6" s="313"/>
      <c r="Q6" s="313"/>
      <c r="R6" s="313"/>
      <c r="S6" s="259"/>
      <c r="T6" s="259"/>
      <c r="U6" s="259"/>
      <c r="V6" s="2"/>
      <c r="W6" s="2"/>
      <c r="X6" s="2"/>
      <c r="Y6" s="160"/>
      <c r="Z6" s="161"/>
      <c r="AA6" s="161"/>
      <c r="AB6" s="225"/>
      <c r="AC6" s="301"/>
      <c r="AD6" s="302"/>
      <c r="AE6" s="302"/>
      <c r="AF6" s="302"/>
      <c r="AG6" s="302"/>
      <c r="AH6" s="302"/>
      <c r="AI6" s="302"/>
      <c r="AJ6" s="302"/>
      <c r="AK6" s="302"/>
      <c r="AL6" s="302"/>
      <c r="AM6" s="302"/>
      <c r="AN6" s="302"/>
      <c r="AO6" s="302"/>
      <c r="AP6" s="302"/>
      <c r="AQ6" s="302"/>
      <c r="AR6" s="302"/>
      <c r="AS6" s="302"/>
      <c r="AT6" s="302"/>
      <c r="AU6" s="302"/>
      <c r="AV6" s="302"/>
      <c r="AW6" s="302"/>
      <c r="AX6" s="303"/>
    </row>
    <row r="7" spans="1:50" ht="12" customHeight="1">
      <c r="A7" s="2"/>
      <c r="B7" s="2"/>
      <c r="C7" s="2"/>
      <c r="D7" s="2"/>
      <c r="E7" s="2"/>
      <c r="F7" s="2"/>
      <c r="G7" s="2"/>
      <c r="H7" s="2"/>
      <c r="I7" s="2"/>
      <c r="J7" s="2"/>
      <c r="K7" s="2"/>
      <c r="L7" s="2"/>
      <c r="M7" s="2"/>
      <c r="N7" s="2"/>
      <c r="O7" s="2"/>
      <c r="P7" s="2"/>
      <c r="Q7" s="2"/>
      <c r="R7" s="2"/>
      <c r="S7" s="2"/>
      <c r="T7" s="2"/>
      <c r="U7" s="2"/>
      <c r="V7" s="2"/>
      <c r="W7" s="2"/>
      <c r="X7" s="2"/>
      <c r="Y7" s="160"/>
      <c r="Z7" s="161"/>
      <c r="AA7" s="161"/>
      <c r="AB7" s="225"/>
      <c r="AC7" s="317"/>
      <c r="AD7" s="318"/>
      <c r="AE7" s="318"/>
      <c r="AF7" s="318"/>
      <c r="AG7" s="318"/>
      <c r="AH7" s="318"/>
      <c r="AI7" s="318"/>
      <c r="AJ7" s="318"/>
      <c r="AK7" s="318"/>
      <c r="AL7" s="318"/>
      <c r="AM7" s="318"/>
      <c r="AN7" s="318"/>
      <c r="AO7" s="318"/>
      <c r="AP7" s="318"/>
      <c r="AQ7" s="318"/>
      <c r="AR7" s="318"/>
      <c r="AS7" s="318"/>
      <c r="AT7" s="318"/>
      <c r="AU7" s="318"/>
      <c r="AV7" s="318"/>
      <c r="AW7" s="318"/>
      <c r="AX7" s="319"/>
    </row>
    <row r="8" spans="1:50" ht="12" customHeight="1">
      <c r="A8" s="76" t="s">
        <v>6</v>
      </c>
      <c r="B8" s="76"/>
      <c r="C8" s="76"/>
      <c r="D8" s="76"/>
      <c r="E8" s="76"/>
      <c r="F8" s="76"/>
      <c r="G8" s="86" t="s">
        <v>3</v>
      </c>
      <c r="H8" s="86"/>
      <c r="I8" s="311">
        <f>'申込書1'!I8</f>
        <v>0</v>
      </c>
      <c r="J8" s="311"/>
      <c r="K8" s="86" t="s">
        <v>5</v>
      </c>
      <c r="L8" s="311">
        <f>'申込書1'!L8</f>
        <v>0</v>
      </c>
      <c r="M8" s="311"/>
      <c r="N8" s="86" t="s">
        <v>4</v>
      </c>
      <c r="O8" s="311">
        <f>'申込書1'!O8</f>
        <v>0</v>
      </c>
      <c r="P8" s="311"/>
      <c r="Q8" s="87" t="s">
        <v>1</v>
      </c>
      <c r="R8" s="3"/>
      <c r="S8" s="3"/>
      <c r="T8" s="3"/>
      <c r="U8" s="3"/>
      <c r="V8" s="3"/>
      <c r="W8" s="3"/>
      <c r="X8" s="3"/>
      <c r="Y8" s="160" t="s">
        <v>15</v>
      </c>
      <c r="Z8" s="161"/>
      <c r="AA8" s="161"/>
      <c r="AB8" s="225"/>
      <c r="AC8" s="206" t="s">
        <v>22</v>
      </c>
      <c r="AD8" s="207"/>
      <c r="AE8" s="207"/>
      <c r="AF8" s="207"/>
      <c r="AG8" s="207"/>
      <c r="AH8" s="207"/>
      <c r="AI8" s="207"/>
      <c r="AJ8" s="207"/>
      <c r="AK8" s="207"/>
      <c r="AL8" s="207"/>
      <c r="AM8" s="207"/>
      <c r="AN8" s="207"/>
      <c r="AO8" s="207"/>
      <c r="AP8" s="207"/>
      <c r="AQ8" s="207"/>
      <c r="AR8" s="207"/>
      <c r="AS8" s="207"/>
      <c r="AT8" s="207"/>
      <c r="AU8" s="207"/>
      <c r="AV8" s="207"/>
      <c r="AW8" s="207"/>
      <c r="AX8" s="208"/>
    </row>
    <row r="9" spans="1:50" ht="12" customHeight="1">
      <c r="A9" s="76"/>
      <c r="B9" s="76"/>
      <c r="C9" s="76"/>
      <c r="D9" s="76"/>
      <c r="E9" s="76"/>
      <c r="F9" s="76"/>
      <c r="G9" s="89"/>
      <c r="H9" s="89"/>
      <c r="I9" s="312"/>
      <c r="J9" s="312"/>
      <c r="K9" s="89"/>
      <c r="L9" s="312"/>
      <c r="M9" s="312"/>
      <c r="N9" s="257"/>
      <c r="O9" s="312"/>
      <c r="P9" s="312"/>
      <c r="Q9" s="74"/>
      <c r="R9" s="3"/>
      <c r="S9" s="3"/>
      <c r="T9" s="3"/>
      <c r="U9" s="3"/>
      <c r="V9" s="3"/>
      <c r="W9" s="3"/>
      <c r="X9" s="3"/>
      <c r="Y9" s="160"/>
      <c r="Z9" s="161"/>
      <c r="AA9" s="161"/>
      <c r="AB9" s="225"/>
      <c r="AC9" s="320">
        <f>IF('基本情報入力シート'!C5="","",'基本情報入力シート'!C5)</f>
      </c>
      <c r="AD9" s="321"/>
      <c r="AE9" s="321"/>
      <c r="AF9" s="321"/>
      <c r="AG9" s="321"/>
      <c r="AH9" s="321"/>
      <c r="AI9" s="321"/>
      <c r="AJ9" s="321"/>
      <c r="AK9" s="321"/>
      <c r="AL9" s="321"/>
      <c r="AM9" s="321"/>
      <c r="AN9" s="321"/>
      <c r="AO9" s="321"/>
      <c r="AP9" s="321"/>
      <c r="AQ9" s="321"/>
      <c r="AR9" s="321"/>
      <c r="AS9" s="321"/>
      <c r="AT9" s="321"/>
      <c r="AU9" s="321"/>
      <c r="AV9" s="321"/>
      <c r="AW9" s="321"/>
      <c r="AX9" s="322"/>
    </row>
    <row r="10" spans="1:50" ht="12" customHeight="1">
      <c r="A10" s="85" t="s">
        <v>11</v>
      </c>
      <c r="B10" s="86"/>
      <c r="C10" s="86"/>
      <c r="D10" s="86"/>
      <c r="E10" s="86"/>
      <c r="F10" s="87"/>
      <c r="G10" s="209" t="s">
        <v>12</v>
      </c>
      <c r="H10" s="210"/>
      <c r="I10" s="307">
        <f>'申込書1'!I10</f>
        <v>0</v>
      </c>
      <c r="J10" s="307"/>
      <c r="K10" s="308"/>
      <c r="L10" s="209" t="s">
        <v>13</v>
      </c>
      <c r="M10" s="210"/>
      <c r="N10" s="254">
        <f>'申込書1'!N10</f>
        <v>0</v>
      </c>
      <c r="O10" s="255"/>
      <c r="P10" s="255"/>
      <c r="Q10" s="255"/>
      <c r="R10" s="255"/>
      <c r="S10" s="255"/>
      <c r="T10" s="255"/>
      <c r="U10" s="255"/>
      <c r="V10" s="255"/>
      <c r="W10" s="87" t="s">
        <v>7</v>
      </c>
      <c r="X10" s="2"/>
      <c r="Y10" s="160"/>
      <c r="Z10" s="161"/>
      <c r="AA10" s="161"/>
      <c r="AB10" s="225"/>
      <c r="AC10" s="301">
        <f>IF('基本情報入力シート'!C6="","",'基本情報入力シート'!C6)</f>
      </c>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12" customHeight="1">
      <c r="A11" s="88"/>
      <c r="B11" s="89"/>
      <c r="C11" s="89"/>
      <c r="D11" s="89"/>
      <c r="E11" s="89"/>
      <c r="F11" s="75"/>
      <c r="G11" s="61"/>
      <c r="H11" s="214"/>
      <c r="I11" s="309"/>
      <c r="J11" s="309"/>
      <c r="K11" s="310"/>
      <c r="L11" s="61"/>
      <c r="M11" s="214"/>
      <c r="N11" s="256"/>
      <c r="O11" s="256"/>
      <c r="P11" s="256"/>
      <c r="Q11" s="256"/>
      <c r="R11" s="256"/>
      <c r="S11" s="256"/>
      <c r="T11" s="256"/>
      <c r="U11" s="256"/>
      <c r="V11" s="256"/>
      <c r="W11" s="75"/>
      <c r="X11" s="2"/>
      <c r="Y11" s="226"/>
      <c r="Z11" s="227"/>
      <c r="AA11" s="227"/>
      <c r="AB11" s="228"/>
      <c r="AC11" s="304"/>
      <c r="AD11" s="305"/>
      <c r="AE11" s="305"/>
      <c r="AF11" s="305"/>
      <c r="AG11" s="305"/>
      <c r="AH11" s="305"/>
      <c r="AI11" s="305"/>
      <c r="AJ11" s="305"/>
      <c r="AK11" s="305"/>
      <c r="AL11" s="305"/>
      <c r="AM11" s="305"/>
      <c r="AN11" s="305"/>
      <c r="AO11" s="305"/>
      <c r="AP11" s="305"/>
      <c r="AQ11" s="305"/>
      <c r="AR11" s="305"/>
      <c r="AS11" s="305"/>
      <c r="AT11" s="305"/>
      <c r="AU11" s="305"/>
      <c r="AV11" s="305"/>
      <c r="AW11" s="305"/>
      <c r="AX11" s="306"/>
    </row>
    <row r="12" spans="1:50" ht="7.5" customHeight="1">
      <c r="A12" s="2"/>
      <c r="B12" s="2"/>
      <c r="C12" s="2"/>
      <c r="D12" s="2"/>
      <c r="E12" s="2"/>
      <c r="F12" s="2"/>
      <c r="G12" s="2"/>
      <c r="H12" s="2"/>
      <c r="I12" s="2"/>
      <c r="J12" s="2"/>
      <c r="K12" s="2"/>
      <c r="L12" s="2"/>
      <c r="M12" s="2"/>
      <c r="N12" s="2"/>
      <c r="O12" s="2"/>
      <c r="P12" s="2"/>
      <c r="Q12" s="2"/>
      <c r="R12" s="2"/>
      <c r="S12" s="2"/>
      <c r="T12" s="2"/>
      <c r="U12" s="2"/>
      <c r="V12" s="2"/>
      <c r="W12" s="2"/>
      <c r="X12" s="2"/>
      <c r="Y12" s="2"/>
      <c r="Z12" s="6"/>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12" customHeight="1">
      <c r="A13" s="209" t="s">
        <v>21</v>
      </c>
      <c r="B13" s="210"/>
      <c r="C13" s="210"/>
      <c r="D13" s="210"/>
      <c r="E13" s="210"/>
      <c r="F13" s="210"/>
      <c r="G13" s="210"/>
      <c r="H13" s="210"/>
      <c r="I13" s="210"/>
      <c r="J13" s="210"/>
      <c r="K13" s="210"/>
      <c r="L13" s="210"/>
      <c r="M13" s="210"/>
      <c r="N13" s="210"/>
      <c r="O13" s="211"/>
      <c r="P13" s="216" t="s">
        <v>17</v>
      </c>
      <c r="Q13" s="217"/>
      <c r="R13" s="217"/>
      <c r="S13" s="217"/>
      <c r="T13" s="217"/>
      <c r="U13" s="217"/>
      <c r="V13" s="217"/>
      <c r="W13" s="218"/>
      <c r="X13" s="219" t="s">
        <v>57</v>
      </c>
      <c r="Y13" s="210"/>
      <c r="Z13" s="210"/>
      <c r="AA13" s="210"/>
      <c r="AB13" s="210"/>
      <c r="AC13" s="211"/>
      <c r="AD13" s="209" t="s">
        <v>53</v>
      </c>
      <c r="AE13" s="210"/>
      <c r="AF13" s="210"/>
      <c r="AG13" s="210"/>
      <c r="AH13" s="210"/>
      <c r="AI13" s="210"/>
      <c r="AJ13" s="211"/>
      <c r="AK13" s="21"/>
      <c r="AL13" s="220" t="s">
        <v>9</v>
      </c>
      <c r="AM13" s="221"/>
      <c r="AN13" s="221"/>
      <c r="AO13" s="221"/>
      <c r="AP13" s="221" t="s">
        <v>8</v>
      </c>
      <c r="AQ13" s="221"/>
      <c r="AR13" s="221"/>
      <c r="AS13" s="222"/>
      <c r="AT13" s="219" t="s">
        <v>54</v>
      </c>
      <c r="AU13" s="210"/>
      <c r="AV13" s="211"/>
      <c r="AW13" s="244" t="s">
        <v>55</v>
      </c>
      <c r="AX13" s="245"/>
    </row>
    <row r="14" spans="1:50" ht="12" customHeight="1">
      <c r="A14" s="60"/>
      <c r="B14" s="212"/>
      <c r="C14" s="212"/>
      <c r="D14" s="212"/>
      <c r="E14" s="212"/>
      <c r="F14" s="212"/>
      <c r="G14" s="212"/>
      <c r="H14" s="212"/>
      <c r="I14" s="212"/>
      <c r="J14" s="212"/>
      <c r="K14" s="212"/>
      <c r="L14" s="212"/>
      <c r="M14" s="212"/>
      <c r="N14" s="212"/>
      <c r="O14" s="213"/>
      <c r="P14" s="229" t="s">
        <v>18</v>
      </c>
      <c r="Q14" s="230"/>
      <c r="R14" s="230"/>
      <c r="S14" s="230"/>
      <c r="T14" s="230" t="s">
        <v>18</v>
      </c>
      <c r="U14" s="230"/>
      <c r="V14" s="230"/>
      <c r="W14" s="231"/>
      <c r="X14" s="60"/>
      <c r="Y14" s="212"/>
      <c r="Z14" s="212"/>
      <c r="AA14" s="212"/>
      <c r="AB14" s="212"/>
      <c r="AC14" s="213"/>
      <c r="AD14" s="60"/>
      <c r="AE14" s="212"/>
      <c r="AF14" s="212"/>
      <c r="AG14" s="212"/>
      <c r="AH14" s="212"/>
      <c r="AI14" s="212"/>
      <c r="AJ14" s="213"/>
      <c r="AK14" s="21"/>
      <c r="AL14" s="232" t="s">
        <v>10</v>
      </c>
      <c r="AM14" s="233"/>
      <c r="AN14" s="233"/>
      <c r="AO14" s="233"/>
      <c r="AP14" s="233"/>
      <c r="AQ14" s="233"/>
      <c r="AR14" s="233"/>
      <c r="AS14" s="234"/>
      <c r="AT14" s="60"/>
      <c r="AU14" s="212"/>
      <c r="AV14" s="213"/>
      <c r="AW14" s="246"/>
      <c r="AX14" s="247"/>
    </row>
    <row r="15" spans="1:50" ht="12" customHeight="1">
      <c r="A15" s="61"/>
      <c r="B15" s="214"/>
      <c r="C15" s="214"/>
      <c r="D15" s="214"/>
      <c r="E15" s="214"/>
      <c r="F15" s="214"/>
      <c r="G15" s="214"/>
      <c r="H15" s="214"/>
      <c r="I15" s="214"/>
      <c r="J15" s="214"/>
      <c r="K15" s="214"/>
      <c r="L15" s="214"/>
      <c r="M15" s="214"/>
      <c r="N15" s="214"/>
      <c r="O15" s="215"/>
      <c r="P15" s="238" t="s">
        <v>19</v>
      </c>
      <c r="Q15" s="239"/>
      <c r="R15" s="239"/>
      <c r="S15" s="239"/>
      <c r="T15" s="239" t="s">
        <v>20</v>
      </c>
      <c r="U15" s="239"/>
      <c r="V15" s="239"/>
      <c r="W15" s="240"/>
      <c r="X15" s="241" t="s">
        <v>5</v>
      </c>
      <c r="Y15" s="242"/>
      <c r="Z15" s="242" t="s">
        <v>4</v>
      </c>
      <c r="AA15" s="242"/>
      <c r="AB15" s="242" t="s">
        <v>1</v>
      </c>
      <c r="AC15" s="243"/>
      <c r="AD15" s="61"/>
      <c r="AE15" s="214"/>
      <c r="AF15" s="214"/>
      <c r="AG15" s="214"/>
      <c r="AH15" s="214"/>
      <c r="AI15" s="214"/>
      <c r="AJ15" s="215"/>
      <c r="AK15" s="21"/>
      <c r="AL15" s="235"/>
      <c r="AM15" s="236"/>
      <c r="AN15" s="236"/>
      <c r="AO15" s="236"/>
      <c r="AP15" s="236"/>
      <c r="AQ15" s="236"/>
      <c r="AR15" s="236"/>
      <c r="AS15" s="237"/>
      <c r="AT15" s="61"/>
      <c r="AU15" s="214"/>
      <c r="AV15" s="215"/>
      <c r="AW15" s="248"/>
      <c r="AX15" s="249"/>
    </row>
    <row r="16" spans="1:60" ht="12" customHeight="1">
      <c r="A16" s="129">
        <v>56</v>
      </c>
      <c r="B16" s="197" t="s">
        <v>22</v>
      </c>
      <c r="C16" s="198"/>
      <c r="D16" s="199"/>
      <c r="E16" s="200">
        <f>IF(B17="","",VLOOKUP(B17,'基本情報入力シート'!$B$11:$C$60,2,0))</f>
      </c>
      <c r="F16" s="200"/>
      <c r="G16" s="200"/>
      <c r="H16" s="200"/>
      <c r="I16" s="200"/>
      <c r="J16" s="200"/>
      <c r="K16" s="200"/>
      <c r="L16" s="200"/>
      <c r="M16" s="200"/>
      <c r="N16" s="200"/>
      <c r="O16" s="201"/>
      <c r="P16" s="202"/>
      <c r="Q16" s="203"/>
      <c r="R16" s="203"/>
      <c r="S16" s="203"/>
      <c r="T16" s="203"/>
      <c r="U16" s="203"/>
      <c r="V16" s="203"/>
      <c r="W16" s="204"/>
      <c r="X16" s="205"/>
      <c r="Y16" s="188"/>
      <c r="Z16" s="188"/>
      <c r="AA16" s="188"/>
      <c r="AB16" s="188"/>
      <c r="AC16" s="189"/>
      <c r="AD16" s="190"/>
      <c r="AE16" s="191"/>
      <c r="AF16" s="191"/>
      <c r="AG16" s="191"/>
      <c r="AH16" s="191"/>
      <c r="AI16" s="191"/>
      <c r="AJ16" s="192"/>
      <c r="AK16" s="11"/>
      <c r="AL16" s="12"/>
      <c r="AM16" s="13"/>
      <c r="AN16" s="13"/>
      <c r="AO16" s="15"/>
      <c r="AP16" s="12"/>
      <c r="AQ16" s="13"/>
      <c r="AR16" s="13"/>
      <c r="AS16" s="14"/>
      <c r="AT16" s="193"/>
      <c r="AU16" s="194"/>
      <c r="AV16" s="195"/>
      <c r="AW16" s="186">
        <v>3</v>
      </c>
      <c r="AX16" s="187"/>
      <c r="BB16" s="279" t="e">
        <f>DATE(X16,Z16,AB16)</f>
        <v>#NUM!</v>
      </c>
      <c r="BC16" s="280" t="e">
        <f>TEXT(BB16,"YYYY/MM/DD")</f>
        <v>#NUM!</v>
      </c>
      <c r="BD16" s="280">
        <f>X16</f>
        <v>0</v>
      </c>
      <c r="BE16" s="280" t="e">
        <f>MID(BC16,6,2)</f>
        <v>#NUM!</v>
      </c>
      <c r="BF16" s="280" t="e">
        <f>MID(BC16,9,2)</f>
        <v>#NUM!</v>
      </c>
      <c r="BG16" s="280" t="e">
        <f>BD16&amp;BE16&amp;BF16</f>
        <v>#NUM!</v>
      </c>
      <c r="BH16" s="280">
        <f>IF(X16="",0,BG16*1)</f>
        <v>0</v>
      </c>
    </row>
    <row r="17" spans="1:60" ht="22.5" customHeight="1">
      <c r="A17" s="112"/>
      <c r="B17" s="180"/>
      <c r="C17" s="181"/>
      <c r="D17" s="181"/>
      <c r="E17" s="181"/>
      <c r="F17" s="181"/>
      <c r="G17" s="181"/>
      <c r="H17" s="181"/>
      <c r="I17" s="181"/>
      <c r="J17" s="181"/>
      <c r="K17" s="181"/>
      <c r="L17" s="181"/>
      <c r="M17" s="181"/>
      <c r="N17" s="181"/>
      <c r="O17" s="182"/>
      <c r="P17" s="183">
        <f>IF(B17="","",VLOOKUP(B17,'基本情報入力シート'!$B$11:$D$60,3,0))</f>
      </c>
      <c r="Q17" s="184"/>
      <c r="R17" s="184"/>
      <c r="S17" s="184"/>
      <c r="T17" s="184">
        <f>IF(B17="","",VLOOKUP(B17,'基本情報入力シート'!$B$11:$E$60,4,0))</f>
      </c>
      <c r="U17" s="184"/>
      <c r="V17" s="184"/>
      <c r="W17" s="185"/>
      <c r="X17" s="168"/>
      <c r="Y17" s="145"/>
      <c r="Z17" s="145"/>
      <c r="AA17" s="145"/>
      <c r="AB17" s="145"/>
      <c r="AC17" s="147"/>
      <c r="AD17" s="149"/>
      <c r="AE17" s="150"/>
      <c r="AF17" s="150"/>
      <c r="AG17" s="150"/>
      <c r="AH17" s="150"/>
      <c r="AI17" s="150"/>
      <c r="AJ17" s="151"/>
      <c r="AK17" s="11"/>
      <c r="AL17" s="196"/>
      <c r="AM17" s="196"/>
      <c r="AN17" s="196"/>
      <c r="AO17" s="196"/>
      <c r="AP17" s="196"/>
      <c r="AQ17" s="196"/>
      <c r="AR17" s="196"/>
      <c r="AS17" s="196"/>
      <c r="AT17" s="176"/>
      <c r="AU17" s="177"/>
      <c r="AV17" s="178"/>
      <c r="AW17" s="141"/>
      <c r="AX17" s="142"/>
      <c r="BB17" s="279"/>
      <c r="BC17" s="280"/>
      <c r="BD17" s="280"/>
      <c r="BE17" s="280"/>
      <c r="BF17" s="280"/>
      <c r="BG17" s="280"/>
      <c r="BH17" s="280"/>
    </row>
    <row r="18" spans="1:60" ht="12" customHeight="1">
      <c r="A18" s="112">
        <v>57</v>
      </c>
      <c r="B18" s="160" t="s">
        <v>22</v>
      </c>
      <c r="C18" s="161"/>
      <c r="D18" s="162"/>
      <c r="E18" s="163">
        <f>IF(B19="","",VLOOKUP(B19,'基本情報入力シート'!$B$11:$C$60,2,0))</f>
      </c>
      <c r="F18" s="163"/>
      <c r="G18" s="163"/>
      <c r="H18" s="163"/>
      <c r="I18" s="163"/>
      <c r="J18" s="163"/>
      <c r="K18" s="163"/>
      <c r="L18" s="163"/>
      <c r="M18" s="163"/>
      <c r="N18" s="163"/>
      <c r="O18" s="164"/>
      <c r="P18" s="165"/>
      <c r="Q18" s="166"/>
      <c r="R18" s="166"/>
      <c r="S18" s="166"/>
      <c r="T18" s="166"/>
      <c r="U18" s="166"/>
      <c r="V18" s="166"/>
      <c r="W18" s="167"/>
      <c r="X18" s="168"/>
      <c r="Y18" s="145"/>
      <c r="Z18" s="145"/>
      <c r="AA18" s="145"/>
      <c r="AB18" s="145"/>
      <c r="AC18" s="147"/>
      <c r="AD18" s="149"/>
      <c r="AE18" s="150"/>
      <c r="AF18" s="150"/>
      <c r="AG18" s="150"/>
      <c r="AH18" s="150"/>
      <c r="AI18" s="150"/>
      <c r="AJ18" s="151"/>
      <c r="AK18" s="11"/>
      <c r="AL18" s="17"/>
      <c r="AM18" s="18"/>
      <c r="AN18" s="18"/>
      <c r="AO18" s="19"/>
      <c r="AP18" s="17"/>
      <c r="AQ18" s="18"/>
      <c r="AR18" s="18"/>
      <c r="AS18" s="20"/>
      <c r="AT18" s="155"/>
      <c r="AU18" s="156"/>
      <c r="AV18" s="157"/>
      <c r="AW18" s="141">
        <v>3</v>
      </c>
      <c r="AX18" s="142"/>
      <c r="BB18" s="279" t="e">
        <f>DATE(X18,Z18,AB18)</f>
        <v>#NUM!</v>
      </c>
      <c r="BC18" s="280" t="e">
        <f>TEXT(BB18,"YYYY/MM/DD")</f>
        <v>#NUM!</v>
      </c>
      <c r="BD18" s="280">
        <f>X18</f>
        <v>0</v>
      </c>
      <c r="BE18" s="280" t="e">
        <f>MID(BC18,6,2)</f>
        <v>#NUM!</v>
      </c>
      <c r="BF18" s="280" t="e">
        <f>MID(BC18,9,2)</f>
        <v>#NUM!</v>
      </c>
      <c r="BG18" s="280" t="e">
        <f>BD18&amp;BE18&amp;BF18</f>
        <v>#NUM!</v>
      </c>
      <c r="BH18" s="280">
        <f>IF(X18="",0,BG18*1)</f>
        <v>0</v>
      </c>
    </row>
    <row r="19" spans="1:60" ht="22.5" customHeight="1">
      <c r="A19" s="112"/>
      <c r="B19" s="180"/>
      <c r="C19" s="181"/>
      <c r="D19" s="181"/>
      <c r="E19" s="181"/>
      <c r="F19" s="181"/>
      <c r="G19" s="181"/>
      <c r="H19" s="181"/>
      <c r="I19" s="181"/>
      <c r="J19" s="181"/>
      <c r="K19" s="181"/>
      <c r="L19" s="181"/>
      <c r="M19" s="181"/>
      <c r="N19" s="181"/>
      <c r="O19" s="182"/>
      <c r="P19" s="183">
        <f>IF(B19="","",VLOOKUP(B19,'基本情報入力シート'!$B$11:$D$60,3,0))</f>
      </c>
      <c r="Q19" s="184"/>
      <c r="R19" s="184"/>
      <c r="S19" s="184"/>
      <c r="T19" s="184">
        <f>IF(B19="","",VLOOKUP(B19,'基本情報入力シート'!$B$11:$E$60,4,0))</f>
      </c>
      <c r="U19" s="184"/>
      <c r="V19" s="184"/>
      <c r="W19" s="185"/>
      <c r="X19" s="168"/>
      <c r="Y19" s="145"/>
      <c r="Z19" s="145"/>
      <c r="AA19" s="145"/>
      <c r="AB19" s="145"/>
      <c r="AC19" s="147"/>
      <c r="AD19" s="149"/>
      <c r="AE19" s="150"/>
      <c r="AF19" s="150"/>
      <c r="AG19" s="150"/>
      <c r="AH19" s="150"/>
      <c r="AI19" s="150"/>
      <c r="AJ19" s="151"/>
      <c r="AK19" s="11"/>
      <c r="AL19" s="179"/>
      <c r="AM19" s="179"/>
      <c r="AN19" s="179"/>
      <c r="AO19" s="179"/>
      <c r="AP19" s="179"/>
      <c r="AQ19" s="179"/>
      <c r="AR19" s="179"/>
      <c r="AS19" s="179"/>
      <c r="AT19" s="176"/>
      <c r="AU19" s="177"/>
      <c r="AV19" s="178"/>
      <c r="AW19" s="141"/>
      <c r="AX19" s="142"/>
      <c r="BB19" s="279"/>
      <c r="BC19" s="280"/>
      <c r="BD19" s="280"/>
      <c r="BE19" s="280"/>
      <c r="BF19" s="280"/>
      <c r="BG19" s="280"/>
      <c r="BH19" s="280"/>
    </row>
    <row r="20" spans="1:60" ht="12" customHeight="1">
      <c r="A20" s="112">
        <v>58</v>
      </c>
      <c r="B20" s="160" t="s">
        <v>22</v>
      </c>
      <c r="C20" s="161"/>
      <c r="D20" s="162"/>
      <c r="E20" s="163">
        <f>IF(B21="","",VLOOKUP(B21,'基本情報入力シート'!$B$11:$C$60,2,0))</f>
      </c>
      <c r="F20" s="163"/>
      <c r="G20" s="163"/>
      <c r="H20" s="163"/>
      <c r="I20" s="163"/>
      <c r="J20" s="163"/>
      <c r="K20" s="163"/>
      <c r="L20" s="163"/>
      <c r="M20" s="163"/>
      <c r="N20" s="163"/>
      <c r="O20" s="164"/>
      <c r="P20" s="165"/>
      <c r="Q20" s="166"/>
      <c r="R20" s="166"/>
      <c r="S20" s="166"/>
      <c r="T20" s="166"/>
      <c r="U20" s="166"/>
      <c r="V20" s="166"/>
      <c r="W20" s="167"/>
      <c r="X20" s="168"/>
      <c r="Y20" s="145"/>
      <c r="Z20" s="145"/>
      <c r="AA20" s="145"/>
      <c r="AB20" s="145"/>
      <c r="AC20" s="147"/>
      <c r="AD20" s="149"/>
      <c r="AE20" s="150"/>
      <c r="AF20" s="150"/>
      <c r="AG20" s="150"/>
      <c r="AH20" s="150"/>
      <c r="AI20" s="150"/>
      <c r="AJ20" s="151"/>
      <c r="AK20" s="11"/>
      <c r="AL20" s="17"/>
      <c r="AM20" s="18"/>
      <c r="AN20" s="18"/>
      <c r="AO20" s="19"/>
      <c r="AP20" s="17"/>
      <c r="AQ20" s="18"/>
      <c r="AR20" s="18"/>
      <c r="AS20" s="20"/>
      <c r="AT20" s="155"/>
      <c r="AU20" s="156"/>
      <c r="AV20" s="157"/>
      <c r="AW20" s="141">
        <v>3</v>
      </c>
      <c r="AX20" s="142"/>
      <c r="BB20" s="279" t="e">
        <f>DATE(X20,Z20,AB20)</f>
        <v>#NUM!</v>
      </c>
      <c r="BC20" s="280" t="e">
        <f>TEXT(BB20,"YYYY/MM/DD")</f>
        <v>#NUM!</v>
      </c>
      <c r="BD20" s="280">
        <f>X20</f>
        <v>0</v>
      </c>
      <c r="BE20" s="280" t="e">
        <f>MID(BC20,6,2)</f>
        <v>#NUM!</v>
      </c>
      <c r="BF20" s="280" t="e">
        <f>MID(BC20,9,2)</f>
        <v>#NUM!</v>
      </c>
      <c r="BG20" s="280" t="e">
        <f>BD20&amp;BE20&amp;BF20</f>
        <v>#NUM!</v>
      </c>
      <c r="BH20" s="280">
        <f>IF(X20="",0,BG20*1)</f>
        <v>0</v>
      </c>
    </row>
    <row r="21" spans="1:60" ht="22.5" customHeight="1">
      <c r="A21" s="112"/>
      <c r="B21" s="180"/>
      <c r="C21" s="181"/>
      <c r="D21" s="181"/>
      <c r="E21" s="181"/>
      <c r="F21" s="181"/>
      <c r="G21" s="181"/>
      <c r="H21" s="181"/>
      <c r="I21" s="181"/>
      <c r="J21" s="181"/>
      <c r="K21" s="181"/>
      <c r="L21" s="181"/>
      <c r="M21" s="181"/>
      <c r="N21" s="181"/>
      <c r="O21" s="182"/>
      <c r="P21" s="183">
        <f>IF(B21="","",VLOOKUP(B21,'基本情報入力シート'!$B$11:$D$60,3,0))</f>
      </c>
      <c r="Q21" s="184"/>
      <c r="R21" s="184"/>
      <c r="S21" s="184"/>
      <c r="T21" s="184">
        <f>IF(B21="","",VLOOKUP(B21,'基本情報入力シート'!$B$11:$E$60,4,0))</f>
      </c>
      <c r="U21" s="184"/>
      <c r="V21" s="184"/>
      <c r="W21" s="185"/>
      <c r="X21" s="168"/>
      <c r="Y21" s="145"/>
      <c r="Z21" s="145"/>
      <c r="AA21" s="145"/>
      <c r="AB21" s="145"/>
      <c r="AC21" s="147"/>
      <c r="AD21" s="149"/>
      <c r="AE21" s="150"/>
      <c r="AF21" s="150"/>
      <c r="AG21" s="150"/>
      <c r="AH21" s="150"/>
      <c r="AI21" s="150"/>
      <c r="AJ21" s="151"/>
      <c r="AK21" s="11"/>
      <c r="AL21" s="179"/>
      <c r="AM21" s="179"/>
      <c r="AN21" s="179"/>
      <c r="AO21" s="179"/>
      <c r="AP21" s="179"/>
      <c r="AQ21" s="179"/>
      <c r="AR21" s="179"/>
      <c r="AS21" s="179"/>
      <c r="AT21" s="176"/>
      <c r="AU21" s="177"/>
      <c r="AV21" s="178"/>
      <c r="AW21" s="141"/>
      <c r="AX21" s="142"/>
      <c r="BB21" s="279"/>
      <c r="BC21" s="280"/>
      <c r="BD21" s="280"/>
      <c r="BE21" s="280"/>
      <c r="BF21" s="280"/>
      <c r="BG21" s="280"/>
      <c r="BH21" s="280"/>
    </row>
    <row r="22" spans="1:60" ht="12" customHeight="1">
      <c r="A22" s="112">
        <v>59</v>
      </c>
      <c r="B22" s="160" t="s">
        <v>22</v>
      </c>
      <c r="C22" s="161"/>
      <c r="D22" s="162"/>
      <c r="E22" s="163">
        <f>IF(B23="","",VLOOKUP(B23,'基本情報入力シート'!$B$11:$C$60,2,0))</f>
      </c>
      <c r="F22" s="163"/>
      <c r="G22" s="163"/>
      <c r="H22" s="163"/>
      <c r="I22" s="163"/>
      <c r="J22" s="163"/>
      <c r="K22" s="163"/>
      <c r="L22" s="163"/>
      <c r="M22" s="163"/>
      <c r="N22" s="163"/>
      <c r="O22" s="164"/>
      <c r="P22" s="165"/>
      <c r="Q22" s="166"/>
      <c r="R22" s="166"/>
      <c r="S22" s="166"/>
      <c r="T22" s="166"/>
      <c r="U22" s="166"/>
      <c r="V22" s="166"/>
      <c r="W22" s="167"/>
      <c r="X22" s="168"/>
      <c r="Y22" s="145"/>
      <c r="Z22" s="145"/>
      <c r="AA22" s="145"/>
      <c r="AB22" s="145"/>
      <c r="AC22" s="147"/>
      <c r="AD22" s="149"/>
      <c r="AE22" s="150"/>
      <c r="AF22" s="150"/>
      <c r="AG22" s="150"/>
      <c r="AH22" s="150"/>
      <c r="AI22" s="150"/>
      <c r="AJ22" s="151"/>
      <c r="AK22" s="11"/>
      <c r="AL22" s="17"/>
      <c r="AM22" s="18"/>
      <c r="AN22" s="18"/>
      <c r="AO22" s="19"/>
      <c r="AP22" s="17"/>
      <c r="AQ22" s="18"/>
      <c r="AR22" s="18"/>
      <c r="AS22" s="20"/>
      <c r="AT22" s="155"/>
      <c r="AU22" s="156"/>
      <c r="AV22" s="157"/>
      <c r="AW22" s="141">
        <v>3</v>
      </c>
      <c r="AX22" s="142"/>
      <c r="BB22" s="279" t="e">
        <f>DATE(X22,Z22,AB22)</f>
        <v>#NUM!</v>
      </c>
      <c r="BC22" s="280" t="e">
        <f>TEXT(BB22,"YYYY/MM/DD")</f>
        <v>#NUM!</v>
      </c>
      <c r="BD22" s="280">
        <f>X22</f>
        <v>0</v>
      </c>
      <c r="BE22" s="280" t="e">
        <f>MID(BC22,6,2)</f>
        <v>#NUM!</v>
      </c>
      <c r="BF22" s="280" t="e">
        <f>MID(BC22,9,2)</f>
        <v>#NUM!</v>
      </c>
      <c r="BG22" s="280" t="e">
        <f>BD22&amp;BE22&amp;BF22</f>
        <v>#NUM!</v>
      </c>
      <c r="BH22" s="280">
        <f>IF(X22="",0,BG22*1)</f>
        <v>0</v>
      </c>
    </row>
    <row r="23" spans="1:60" ht="22.5" customHeight="1">
      <c r="A23" s="112"/>
      <c r="B23" s="180"/>
      <c r="C23" s="181"/>
      <c r="D23" s="181"/>
      <c r="E23" s="181"/>
      <c r="F23" s="181"/>
      <c r="G23" s="181"/>
      <c r="H23" s="181"/>
      <c r="I23" s="181"/>
      <c r="J23" s="181"/>
      <c r="K23" s="181"/>
      <c r="L23" s="181"/>
      <c r="M23" s="181"/>
      <c r="N23" s="181"/>
      <c r="O23" s="182"/>
      <c r="P23" s="183">
        <f>IF(B23="","",VLOOKUP(B23,'基本情報入力シート'!$B$11:$D$60,3,0))</f>
      </c>
      <c r="Q23" s="184"/>
      <c r="R23" s="184"/>
      <c r="S23" s="184"/>
      <c r="T23" s="184">
        <f>IF(B23="","",VLOOKUP(B23,'基本情報入力シート'!$B$11:$E$60,4,0))</f>
      </c>
      <c r="U23" s="184"/>
      <c r="V23" s="184"/>
      <c r="W23" s="185"/>
      <c r="X23" s="168"/>
      <c r="Y23" s="145"/>
      <c r="Z23" s="145"/>
      <c r="AA23" s="145"/>
      <c r="AB23" s="145"/>
      <c r="AC23" s="147"/>
      <c r="AD23" s="149"/>
      <c r="AE23" s="150"/>
      <c r="AF23" s="150"/>
      <c r="AG23" s="150"/>
      <c r="AH23" s="150"/>
      <c r="AI23" s="150"/>
      <c r="AJ23" s="151"/>
      <c r="AK23" s="11"/>
      <c r="AL23" s="179"/>
      <c r="AM23" s="179"/>
      <c r="AN23" s="179"/>
      <c r="AO23" s="179"/>
      <c r="AP23" s="179"/>
      <c r="AQ23" s="179"/>
      <c r="AR23" s="179"/>
      <c r="AS23" s="179"/>
      <c r="AT23" s="176"/>
      <c r="AU23" s="177"/>
      <c r="AV23" s="178"/>
      <c r="AW23" s="141"/>
      <c r="AX23" s="142"/>
      <c r="BB23" s="279"/>
      <c r="BC23" s="280"/>
      <c r="BD23" s="280"/>
      <c r="BE23" s="280"/>
      <c r="BF23" s="280"/>
      <c r="BG23" s="280"/>
      <c r="BH23" s="280"/>
    </row>
    <row r="24" spans="1:60" ht="12" customHeight="1">
      <c r="A24" s="112">
        <v>60</v>
      </c>
      <c r="B24" s="160" t="s">
        <v>22</v>
      </c>
      <c r="C24" s="161"/>
      <c r="D24" s="162"/>
      <c r="E24" s="163">
        <f>IF(B25="","",VLOOKUP(B25,'基本情報入力シート'!$B$11:$C$60,2,0))</f>
      </c>
      <c r="F24" s="163"/>
      <c r="G24" s="163"/>
      <c r="H24" s="163"/>
      <c r="I24" s="163"/>
      <c r="J24" s="163"/>
      <c r="K24" s="163"/>
      <c r="L24" s="163"/>
      <c r="M24" s="163"/>
      <c r="N24" s="163"/>
      <c r="O24" s="164"/>
      <c r="P24" s="165"/>
      <c r="Q24" s="166"/>
      <c r="R24" s="166"/>
      <c r="S24" s="166"/>
      <c r="T24" s="166"/>
      <c r="U24" s="166"/>
      <c r="V24" s="166"/>
      <c r="W24" s="167"/>
      <c r="X24" s="168"/>
      <c r="Y24" s="145"/>
      <c r="Z24" s="145"/>
      <c r="AA24" s="145"/>
      <c r="AB24" s="145"/>
      <c r="AC24" s="147"/>
      <c r="AD24" s="149"/>
      <c r="AE24" s="150"/>
      <c r="AF24" s="150"/>
      <c r="AG24" s="150"/>
      <c r="AH24" s="150"/>
      <c r="AI24" s="150"/>
      <c r="AJ24" s="151"/>
      <c r="AK24" s="11"/>
      <c r="AL24" s="17"/>
      <c r="AM24" s="18"/>
      <c r="AN24" s="18"/>
      <c r="AO24" s="19"/>
      <c r="AP24" s="17"/>
      <c r="AQ24" s="18"/>
      <c r="AR24" s="18"/>
      <c r="AS24" s="20"/>
      <c r="AT24" s="155"/>
      <c r="AU24" s="156"/>
      <c r="AV24" s="157"/>
      <c r="AW24" s="141">
        <v>3</v>
      </c>
      <c r="AX24" s="142"/>
      <c r="BB24" s="279" t="e">
        <f>DATE(X24,Z24,AB24)</f>
        <v>#NUM!</v>
      </c>
      <c r="BC24" s="280" t="e">
        <f>TEXT(BB24,"YYYY/MM/DD")</f>
        <v>#NUM!</v>
      </c>
      <c r="BD24" s="280">
        <f>X24</f>
        <v>0</v>
      </c>
      <c r="BE24" s="280" t="e">
        <f>MID(BC24,6,2)</f>
        <v>#NUM!</v>
      </c>
      <c r="BF24" s="280" t="e">
        <f>MID(BC24,9,2)</f>
        <v>#NUM!</v>
      </c>
      <c r="BG24" s="280" t="e">
        <f>BD24&amp;BE24&amp;BF24</f>
        <v>#NUM!</v>
      </c>
      <c r="BH24" s="280">
        <f>IF(X24="",0,BG24*1)</f>
        <v>0</v>
      </c>
    </row>
    <row r="25" spans="1:60" ht="22.5" customHeight="1">
      <c r="A25" s="112"/>
      <c r="B25" s="180"/>
      <c r="C25" s="181"/>
      <c r="D25" s="181"/>
      <c r="E25" s="181"/>
      <c r="F25" s="181"/>
      <c r="G25" s="181"/>
      <c r="H25" s="181"/>
      <c r="I25" s="181"/>
      <c r="J25" s="181"/>
      <c r="K25" s="181"/>
      <c r="L25" s="181"/>
      <c r="M25" s="181"/>
      <c r="N25" s="181"/>
      <c r="O25" s="182"/>
      <c r="P25" s="183">
        <f>IF(B25="","",VLOOKUP(B25,'基本情報入力シート'!$B$11:$D$60,3,0))</f>
      </c>
      <c r="Q25" s="184"/>
      <c r="R25" s="184"/>
      <c r="S25" s="184"/>
      <c r="T25" s="184">
        <f>IF(B25="","",VLOOKUP(B25,'基本情報入力シート'!$B$11:$E$60,4,0))</f>
      </c>
      <c r="U25" s="184"/>
      <c r="V25" s="184"/>
      <c r="W25" s="185"/>
      <c r="X25" s="168"/>
      <c r="Y25" s="145"/>
      <c r="Z25" s="145"/>
      <c r="AA25" s="145"/>
      <c r="AB25" s="145"/>
      <c r="AC25" s="147"/>
      <c r="AD25" s="149"/>
      <c r="AE25" s="150"/>
      <c r="AF25" s="150"/>
      <c r="AG25" s="150"/>
      <c r="AH25" s="150"/>
      <c r="AI25" s="150"/>
      <c r="AJ25" s="151"/>
      <c r="AK25" s="11"/>
      <c r="AL25" s="179"/>
      <c r="AM25" s="179"/>
      <c r="AN25" s="179"/>
      <c r="AO25" s="179"/>
      <c r="AP25" s="179"/>
      <c r="AQ25" s="179"/>
      <c r="AR25" s="179"/>
      <c r="AS25" s="179"/>
      <c r="AT25" s="176"/>
      <c r="AU25" s="177"/>
      <c r="AV25" s="178"/>
      <c r="AW25" s="141"/>
      <c r="AX25" s="142"/>
      <c r="BB25" s="279"/>
      <c r="BC25" s="280"/>
      <c r="BD25" s="280"/>
      <c r="BE25" s="280"/>
      <c r="BF25" s="280"/>
      <c r="BG25" s="280"/>
      <c r="BH25" s="280"/>
    </row>
    <row r="26" spans="1:60" ht="12" customHeight="1">
      <c r="A26" s="112">
        <v>61</v>
      </c>
      <c r="B26" s="160" t="s">
        <v>22</v>
      </c>
      <c r="C26" s="161"/>
      <c r="D26" s="162"/>
      <c r="E26" s="163">
        <f>IF(B27="","",VLOOKUP(B27,'基本情報入力シート'!$B$11:$C$60,2,0))</f>
      </c>
      <c r="F26" s="163"/>
      <c r="G26" s="163"/>
      <c r="H26" s="163"/>
      <c r="I26" s="163"/>
      <c r="J26" s="163"/>
      <c r="K26" s="163"/>
      <c r="L26" s="163"/>
      <c r="M26" s="163"/>
      <c r="N26" s="163"/>
      <c r="O26" s="164"/>
      <c r="P26" s="165"/>
      <c r="Q26" s="166"/>
      <c r="R26" s="166"/>
      <c r="S26" s="166"/>
      <c r="T26" s="166"/>
      <c r="U26" s="166"/>
      <c r="V26" s="166"/>
      <c r="W26" s="167"/>
      <c r="X26" s="168"/>
      <c r="Y26" s="145"/>
      <c r="Z26" s="145"/>
      <c r="AA26" s="145"/>
      <c r="AB26" s="145"/>
      <c r="AC26" s="147"/>
      <c r="AD26" s="149"/>
      <c r="AE26" s="150"/>
      <c r="AF26" s="150"/>
      <c r="AG26" s="150"/>
      <c r="AH26" s="150"/>
      <c r="AI26" s="150"/>
      <c r="AJ26" s="151"/>
      <c r="AK26" s="11"/>
      <c r="AL26" s="17"/>
      <c r="AM26" s="18"/>
      <c r="AN26" s="18"/>
      <c r="AO26" s="19"/>
      <c r="AP26" s="17"/>
      <c r="AQ26" s="18"/>
      <c r="AR26" s="18"/>
      <c r="AS26" s="20"/>
      <c r="AT26" s="155"/>
      <c r="AU26" s="156"/>
      <c r="AV26" s="157"/>
      <c r="AW26" s="141">
        <v>3</v>
      </c>
      <c r="AX26" s="142"/>
      <c r="BB26" s="279" t="e">
        <f>DATE(X26,Z26,AB26)</f>
        <v>#NUM!</v>
      </c>
      <c r="BC26" s="280" t="e">
        <f>TEXT(BB26,"YYYY/MM/DD")</f>
        <v>#NUM!</v>
      </c>
      <c r="BD26" s="280">
        <f>X26</f>
        <v>0</v>
      </c>
      <c r="BE26" s="280" t="e">
        <f>MID(BC26,6,2)</f>
        <v>#NUM!</v>
      </c>
      <c r="BF26" s="280" t="e">
        <f>MID(BC26,9,2)</f>
        <v>#NUM!</v>
      </c>
      <c r="BG26" s="280" t="e">
        <f>BD26&amp;BE26&amp;BF26</f>
        <v>#NUM!</v>
      </c>
      <c r="BH26" s="280">
        <f>IF(X26="",0,BG26*1)</f>
        <v>0</v>
      </c>
    </row>
    <row r="27" spans="1:60" ht="22.5" customHeight="1">
      <c r="A27" s="112"/>
      <c r="B27" s="180"/>
      <c r="C27" s="181"/>
      <c r="D27" s="181"/>
      <c r="E27" s="181"/>
      <c r="F27" s="181"/>
      <c r="G27" s="181"/>
      <c r="H27" s="181"/>
      <c r="I27" s="181"/>
      <c r="J27" s="181"/>
      <c r="K27" s="181"/>
      <c r="L27" s="181"/>
      <c r="M27" s="181"/>
      <c r="N27" s="181"/>
      <c r="O27" s="182"/>
      <c r="P27" s="183">
        <f>IF(B27="","",VLOOKUP(B27,'基本情報入力シート'!$B$11:$D$60,3,0))</f>
      </c>
      <c r="Q27" s="184"/>
      <c r="R27" s="184"/>
      <c r="S27" s="184"/>
      <c r="T27" s="184">
        <f>IF(B27="","",VLOOKUP(B27,'基本情報入力シート'!$B$11:$E$60,4,0))</f>
      </c>
      <c r="U27" s="184"/>
      <c r="V27" s="184"/>
      <c r="W27" s="185"/>
      <c r="X27" s="168"/>
      <c r="Y27" s="145"/>
      <c r="Z27" s="145"/>
      <c r="AA27" s="145"/>
      <c r="AB27" s="145"/>
      <c r="AC27" s="147"/>
      <c r="AD27" s="149"/>
      <c r="AE27" s="150"/>
      <c r="AF27" s="150"/>
      <c r="AG27" s="150"/>
      <c r="AH27" s="150"/>
      <c r="AI27" s="150"/>
      <c r="AJ27" s="151"/>
      <c r="AK27" s="11"/>
      <c r="AL27" s="179"/>
      <c r="AM27" s="179"/>
      <c r="AN27" s="179"/>
      <c r="AO27" s="179"/>
      <c r="AP27" s="179"/>
      <c r="AQ27" s="179"/>
      <c r="AR27" s="179"/>
      <c r="AS27" s="179"/>
      <c r="AT27" s="176"/>
      <c r="AU27" s="177"/>
      <c r="AV27" s="178"/>
      <c r="AW27" s="141"/>
      <c r="AX27" s="142"/>
      <c r="BB27" s="279"/>
      <c r="BC27" s="280"/>
      <c r="BD27" s="280"/>
      <c r="BE27" s="280"/>
      <c r="BF27" s="280"/>
      <c r="BG27" s="280"/>
      <c r="BH27" s="280"/>
    </row>
    <row r="28" spans="1:60" ht="12" customHeight="1">
      <c r="A28" s="112">
        <v>62</v>
      </c>
      <c r="B28" s="160" t="s">
        <v>22</v>
      </c>
      <c r="C28" s="161"/>
      <c r="D28" s="162"/>
      <c r="E28" s="163">
        <f>IF(B29="","",VLOOKUP(B29,'基本情報入力シート'!$B$11:$C$60,2,0))</f>
      </c>
      <c r="F28" s="163"/>
      <c r="G28" s="163"/>
      <c r="H28" s="163"/>
      <c r="I28" s="163"/>
      <c r="J28" s="163"/>
      <c r="K28" s="163"/>
      <c r="L28" s="163"/>
      <c r="M28" s="163"/>
      <c r="N28" s="163"/>
      <c r="O28" s="164"/>
      <c r="P28" s="165"/>
      <c r="Q28" s="166"/>
      <c r="R28" s="166"/>
      <c r="S28" s="166"/>
      <c r="T28" s="166"/>
      <c r="U28" s="166"/>
      <c r="V28" s="166"/>
      <c r="W28" s="167"/>
      <c r="X28" s="168"/>
      <c r="Y28" s="145"/>
      <c r="Z28" s="145"/>
      <c r="AA28" s="145"/>
      <c r="AB28" s="145"/>
      <c r="AC28" s="147"/>
      <c r="AD28" s="149"/>
      <c r="AE28" s="150"/>
      <c r="AF28" s="150"/>
      <c r="AG28" s="150"/>
      <c r="AH28" s="150"/>
      <c r="AI28" s="150"/>
      <c r="AJ28" s="151"/>
      <c r="AK28" s="11"/>
      <c r="AL28" s="17"/>
      <c r="AM28" s="18"/>
      <c r="AN28" s="18"/>
      <c r="AO28" s="19"/>
      <c r="AP28" s="17"/>
      <c r="AQ28" s="18"/>
      <c r="AR28" s="18"/>
      <c r="AS28" s="20"/>
      <c r="AT28" s="155"/>
      <c r="AU28" s="156"/>
      <c r="AV28" s="157"/>
      <c r="AW28" s="141">
        <v>3</v>
      </c>
      <c r="AX28" s="142"/>
      <c r="BB28" s="279" t="e">
        <f>DATE(X28,Z28,AB28)</f>
        <v>#NUM!</v>
      </c>
      <c r="BC28" s="280" t="e">
        <f>TEXT(BB28,"YYYY/MM/DD")</f>
        <v>#NUM!</v>
      </c>
      <c r="BD28" s="280">
        <f>X28</f>
        <v>0</v>
      </c>
      <c r="BE28" s="280" t="e">
        <f>MID(BC28,6,2)</f>
        <v>#NUM!</v>
      </c>
      <c r="BF28" s="280" t="e">
        <f>MID(BC28,9,2)</f>
        <v>#NUM!</v>
      </c>
      <c r="BG28" s="280" t="e">
        <f>BD28&amp;BE28&amp;BF28</f>
        <v>#NUM!</v>
      </c>
      <c r="BH28" s="280">
        <f>IF(X28="",0,BG28*1)</f>
        <v>0</v>
      </c>
    </row>
    <row r="29" spans="1:60" ht="22.5" customHeight="1">
      <c r="A29" s="112"/>
      <c r="B29" s="180"/>
      <c r="C29" s="181"/>
      <c r="D29" s="181"/>
      <c r="E29" s="181"/>
      <c r="F29" s="181"/>
      <c r="G29" s="181"/>
      <c r="H29" s="181"/>
      <c r="I29" s="181"/>
      <c r="J29" s="181"/>
      <c r="K29" s="181"/>
      <c r="L29" s="181"/>
      <c r="M29" s="181"/>
      <c r="N29" s="181"/>
      <c r="O29" s="182"/>
      <c r="P29" s="183">
        <f>IF(B29="","",VLOOKUP(B29,'基本情報入力シート'!$B$11:$D$60,3,0))</f>
      </c>
      <c r="Q29" s="184"/>
      <c r="R29" s="184"/>
      <c r="S29" s="184"/>
      <c r="T29" s="184">
        <f>IF(B29="","",VLOOKUP(B29,'基本情報入力シート'!$B$11:$E$60,4,0))</f>
      </c>
      <c r="U29" s="184"/>
      <c r="V29" s="184"/>
      <c r="W29" s="185"/>
      <c r="X29" s="168"/>
      <c r="Y29" s="145"/>
      <c r="Z29" s="145"/>
      <c r="AA29" s="145"/>
      <c r="AB29" s="145"/>
      <c r="AC29" s="147"/>
      <c r="AD29" s="149"/>
      <c r="AE29" s="150"/>
      <c r="AF29" s="150"/>
      <c r="AG29" s="150"/>
      <c r="AH29" s="150"/>
      <c r="AI29" s="150"/>
      <c r="AJ29" s="151"/>
      <c r="AK29" s="11"/>
      <c r="AL29" s="179"/>
      <c r="AM29" s="179"/>
      <c r="AN29" s="179"/>
      <c r="AO29" s="179"/>
      <c r="AP29" s="179"/>
      <c r="AQ29" s="179"/>
      <c r="AR29" s="179"/>
      <c r="AS29" s="179"/>
      <c r="AT29" s="176"/>
      <c r="AU29" s="177"/>
      <c r="AV29" s="178"/>
      <c r="AW29" s="141"/>
      <c r="AX29" s="142"/>
      <c r="BB29" s="279"/>
      <c r="BC29" s="280"/>
      <c r="BD29" s="280"/>
      <c r="BE29" s="280"/>
      <c r="BF29" s="280"/>
      <c r="BG29" s="280"/>
      <c r="BH29" s="280"/>
    </row>
    <row r="30" spans="1:60" ht="12" customHeight="1">
      <c r="A30" s="112">
        <v>63</v>
      </c>
      <c r="B30" s="160" t="s">
        <v>22</v>
      </c>
      <c r="C30" s="161"/>
      <c r="D30" s="162"/>
      <c r="E30" s="163">
        <f>IF(B31="","",VLOOKUP(B31,'基本情報入力シート'!$B$11:$C$60,2,0))</f>
      </c>
      <c r="F30" s="163"/>
      <c r="G30" s="163"/>
      <c r="H30" s="163"/>
      <c r="I30" s="163"/>
      <c r="J30" s="163"/>
      <c r="K30" s="163"/>
      <c r="L30" s="163"/>
      <c r="M30" s="163"/>
      <c r="N30" s="163"/>
      <c r="O30" s="164"/>
      <c r="P30" s="165"/>
      <c r="Q30" s="166"/>
      <c r="R30" s="166"/>
      <c r="S30" s="166"/>
      <c r="T30" s="166"/>
      <c r="U30" s="166"/>
      <c r="V30" s="166"/>
      <c r="W30" s="167"/>
      <c r="X30" s="168"/>
      <c r="Y30" s="145"/>
      <c r="Z30" s="145"/>
      <c r="AA30" s="145"/>
      <c r="AB30" s="145"/>
      <c r="AC30" s="147"/>
      <c r="AD30" s="149"/>
      <c r="AE30" s="150"/>
      <c r="AF30" s="150"/>
      <c r="AG30" s="150"/>
      <c r="AH30" s="150"/>
      <c r="AI30" s="150"/>
      <c r="AJ30" s="151"/>
      <c r="AK30" s="11"/>
      <c r="AL30" s="17"/>
      <c r="AM30" s="18"/>
      <c r="AN30" s="18"/>
      <c r="AO30" s="19"/>
      <c r="AP30" s="17"/>
      <c r="AQ30" s="18"/>
      <c r="AR30" s="18"/>
      <c r="AS30" s="20"/>
      <c r="AT30" s="155"/>
      <c r="AU30" s="156"/>
      <c r="AV30" s="157"/>
      <c r="AW30" s="141">
        <v>3</v>
      </c>
      <c r="AX30" s="142"/>
      <c r="BB30" s="279" t="e">
        <f>DATE(X30,Z30,AB30)</f>
        <v>#NUM!</v>
      </c>
      <c r="BC30" s="280" t="e">
        <f>TEXT(BB30,"YYYY/MM/DD")</f>
        <v>#NUM!</v>
      </c>
      <c r="BD30" s="280">
        <f>X30</f>
        <v>0</v>
      </c>
      <c r="BE30" s="280" t="e">
        <f>MID(BC30,6,2)</f>
        <v>#NUM!</v>
      </c>
      <c r="BF30" s="280" t="e">
        <f>MID(BC30,9,2)</f>
        <v>#NUM!</v>
      </c>
      <c r="BG30" s="280" t="e">
        <f>BD30&amp;BE30&amp;BF30</f>
        <v>#NUM!</v>
      </c>
      <c r="BH30" s="280">
        <f>IF(X30="",0,BG30*1)</f>
        <v>0</v>
      </c>
    </row>
    <row r="31" spans="1:60" ht="22.5" customHeight="1">
      <c r="A31" s="112"/>
      <c r="B31" s="180"/>
      <c r="C31" s="181"/>
      <c r="D31" s="181"/>
      <c r="E31" s="181"/>
      <c r="F31" s="181"/>
      <c r="G31" s="181"/>
      <c r="H31" s="181"/>
      <c r="I31" s="181"/>
      <c r="J31" s="181"/>
      <c r="K31" s="181"/>
      <c r="L31" s="181"/>
      <c r="M31" s="181"/>
      <c r="N31" s="181"/>
      <c r="O31" s="182"/>
      <c r="P31" s="183">
        <f>IF(B31="","",VLOOKUP(B31,'基本情報入力シート'!$B$11:$D$60,3,0))</f>
      </c>
      <c r="Q31" s="184"/>
      <c r="R31" s="184"/>
      <c r="S31" s="184"/>
      <c r="T31" s="184">
        <f>IF(B31="","",VLOOKUP(B31,'基本情報入力シート'!$B$11:$E$60,4,0))</f>
      </c>
      <c r="U31" s="184"/>
      <c r="V31" s="184"/>
      <c r="W31" s="185"/>
      <c r="X31" s="168"/>
      <c r="Y31" s="145"/>
      <c r="Z31" s="145"/>
      <c r="AA31" s="145"/>
      <c r="AB31" s="145"/>
      <c r="AC31" s="147"/>
      <c r="AD31" s="149"/>
      <c r="AE31" s="150"/>
      <c r="AF31" s="150"/>
      <c r="AG31" s="150"/>
      <c r="AH31" s="150"/>
      <c r="AI31" s="150"/>
      <c r="AJ31" s="151"/>
      <c r="AK31" s="11"/>
      <c r="AL31" s="179"/>
      <c r="AM31" s="179"/>
      <c r="AN31" s="179"/>
      <c r="AO31" s="179"/>
      <c r="AP31" s="179"/>
      <c r="AQ31" s="179"/>
      <c r="AR31" s="179"/>
      <c r="AS31" s="179"/>
      <c r="AT31" s="176"/>
      <c r="AU31" s="177"/>
      <c r="AV31" s="178"/>
      <c r="AW31" s="141"/>
      <c r="AX31" s="142"/>
      <c r="BB31" s="279"/>
      <c r="BC31" s="280"/>
      <c r="BD31" s="280"/>
      <c r="BE31" s="280"/>
      <c r="BF31" s="280"/>
      <c r="BG31" s="280"/>
      <c r="BH31" s="280"/>
    </row>
    <row r="32" spans="1:60" ht="12" customHeight="1">
      <c r="A32" s="112">
        <v>64</v>
      </c>
      <c r="B32" s="160" t="s">
        <v>22</v>
      </c>
      <c r="C32" s="161"/>
      <c r="D32" s="162"/>
      <c r="E32" s="163">
        <f>IF(B33="","",VLOOKUP(B33,'基本情報入力シート'!$B$11:$C$60,2,0))</f>
      </c>
      <c r="F32" s="163"/>
      <c r="G32" s="163"/>
      <c r="H32" s="163"/>
      <c r="I32" s="163"/>
      <c r="J32" s="163"/>
      <c r="K32" s="163"/>
      <c r="L32" s="163"/>
      <c r="M32" s="163"/>
      <c r="N32" s="163"/>
      <c r="O32" s="164"/>
      <c r="P32" s="165"/>
      <c r="Q32" s="166"/>
      <c r="R32" s="166"/>
      <c r="S32" s="166"/>
      <c r="T32" s="166"/>
      <c r="U32" s="166"/>
      <c r="V32" s="166"/>
      <c r="W32" s="167"/>
      <c r="X32" s="168"/>
      <c r="Y32" s="145"/>
      <c r="Z32" s="145"/>
      <c r="AA32" s="145"/>
      <c r="AB32" s="145"/>
      <c r="AC32" s="147"/>
      <c r="AD32" s="149"/>
      <c r="AE32" s="150"/>
      <c r="AF32" s="150"/>
      <c r="AG32" s="150"/>
      <c r="AH32" s="150"/>
      <c r="AI32" s="150"/>
      <c r="AJ32" s="151"/>
      <c r="AK32" s="11"/>
      <c r="AL32" s="17"/>
      <c r="AM32" s="18"/>
      <c r="AN32" s="18"/>
      <c r="AO32" s="19"/>
      <c r="AP32" s="17"/>
      <c r="AQ32" s="18"/>
      <c r="AR32" s="18"/>
      <c r="AS32" s="20"/>
      <c r="AT32" s="155"/>
      <c r="AU32" s="156"/>
      <c r="AV32" s="157"/>
      <c r="AW32" s="141">
        <v>3</v>
      </c>
      <c r="AX32" s="142"/>
      <c r="BB32" s="279" t="e">
        <f>DATE(X32,Z32,AB32)</f>
        <v>#NUM!</v>
      </c>
      <c r="BC32" s="280" t="e">
        <f>TEXT(BB32,"YYYY/MM/DD")</f>
        <v>#NUM!</v>
      </c>
      <c r="BD32" s="280">
        <f>X32</f>
        <v>0</v>
      </c>
      <c r="BE32" s="280" t="e">
        <f>MID(BC32,6,2)</f>
        <v>#NUM!</v>
      </c>
      <c r="BF32" s="280" t="e">
        <f>MID(BC32,9,2)</f>
        <v>#NUM!</v>
      </c>
      <c r="BG32" s="280" t="e">
        <f>BD32&amp;BE32&amp;BF32</f>
        <v>#NUM!</v>
      </c>
      <c r="BH32" s="280">
        <f>IF(X32="",0,BG32*1)</f>
        <v>0</v>
      </c>
    </row>
    <row r="33" spans="1:60" ht="22.5" customHeight="1">
      <c r="A33" s="112"/>
      <c r="B33" s="180"/>
      <c r="C33" s="181"/>
      <c r="D33" s="181"/>
      <c r="E33" s="181"/>
      <c r="F33" s="181"/>
      <c r="G33" s="181"/>
      <c r="H33" s="181"/>
      <c r="I33" s="181"/>
      <c r="J33" s="181"/>
      <c r="K33" s="181"/>
      <c r="L33" s="181"/>
      <c r="M33" s="181"/>
      <c r="N33" s="181"/>
      <c r="O33" s="182"/>
      <c r="P33" s="183">
        <f>IF(B33="","",VLOOKUP(B33,'基本情報入力シート'!$B$11:$D$60,3,0))</f>
      </c>
      <c r="Q33" s="184"/>
      <c r="R33" s="184"/>
      <c r="S33" s="184"/>
      <c r="T33" s="184">
        <f>IF(B33="","",VLOOKUP(B33,'基本情報入力シート'!$B$11:$E$60,4,0))</f>
      </c>
      <c r="U33" s="184"/>
      <c r="V33" s="184"/>
      <c r="W33" s="185"/>
      <c r="X33" s="168"/>
      <c r="Y33" s="145"/>
      <c r="Z33" s="145"/>
      <c r="AA33" s="145"/>
      <c r="AB33" s="145"/>
      <c r="AC33" s="147"/>
      <c r="AD33" s="149"/>
      <c r="AE33" s="150"/>
      <c r="AF33" s="150"/>
      <c r="AG33" s="150"/>
      <c r="AH33" s="150"/>
      <c r="AI33" s="150"/>
      <c r="AJ33" s="151"/>
      <c r="AK33" s="11"/>
      <c r="AL33" s="179"/>
      <c r="AM33" s="179"/>
      <c r="AN33" s="179"/>
      <c r="AO33" s="179"/>
      <c r="AP33" s="179"/>
      <c r="AQ33" s="179"/>
      <c r="AR33" s="179"/>
      <c r="AS33" s="179"/>
      <c r="AT33" s="176"/>
      <c r="AU33" s="177"/>
      <c r="AV33" s="178"/>
      <c r="AW33" s="141"/>
      <c r="AX33" s="142"/>
      <c r="BB33" s="279"/>
      <c r="BC33" s="280"/>
      <c r="BD33" s="280"/>
      <c r="BE33" s="280"/>
      <c r="BF33" s="280"/>
      <c r="BG33" s="280"/>
      <c r="BH33" s="280"/>
    </row>
    <row r="34" spans="1:60" ht="12" customHeight="1">
      <c r="A34" s="112">
        <v>65</v>
      </c>
      <c r="B34" s="160" t="s">
        <v>22</v>
      </c>
      <c r="C34" s="161"/>
      <c r="D34" s="162"/>
      <c r="E34" s="163">
        <f>IF(B35="","",VLOOKUP(B35,'基本情報入力シート'!$B$11:$C$60,2,0))</f>
      </c>
      <c r="F34" s="163"/>
      <c r="G34" s="163"/>
      <c r="H34" s="163"/>
      <c r="I34" s="163"/>
      <c r="J34" s="163"/>
      <c r="K34" s="163"/>
      <c r="L34" s="163"/>
      <c r="M34" s="163"/>
      <c r="N34" s="163"/>
      <c r="O34" s="164"/>
      <c r="P34" s="165"/>
      <c r="Q34" s="166"/>
      <c r="R34" s="166"/>
      <c r="S34" s="166"/>
      <c r="T34" s="166"/>
      <c r="U34" s="166"/>
      <c r="V34" s="166"/>
      <c r="W34" s="167"/>
      <c r="X34" s="168"/>
      <c r="Y34" s="145"/>
      <c r="Z34" s="145"/>
      <c r="AA34" s="145"/>
      <c r="AB34" s="145"/>
      <c r="AC34" s="147"/>
      <c r="AD34" s="149"/>
      <c r="AE34" s="150"/>
      <c r="AF34" s="150"/>
      <c r="AG34" s="150"/>
      <c r="AH34" s="150"/>
      <c r="AI34" s="150"/>
      <c r="AJ34" s="151"/>
      <c r="AK34" s="11"/>
      <c r="AL34" s="17"/>
      <c r="AM34" s="18"/>
      <c r="AN34" s="18"/>
      <c r="AO34" s="19"/>
      <c r="AP34" s="17"/>
      <c r="AQ34" s="18"/>
      <c r="AR34" s="18"/>
      <c r="AS34" s="20"/>
      <c r="AT34" s="155"/>
      <c r="AU34" s="156"/>
      <c r="AV34" s="157"/>
      <c r="AW34" s="141">
        <v>3</v>
      </c>
      <c r="AX34" s="142"/>
      <c r="BB34" s="279" t="e">
        <f>DATE(X34,Z34,AB34)</f>
        <v>#NUM!</v>
      </c>
      <c r="BC34" s="280" t="e">
        <f>TEXT(BB34,"YYYY/MM/DD")</f>
        <v>#NUM!</v>
      </c>
      <c r="BD34" s="280">
        <f>X34</f>
        <v>0</v>
      </c>
      <c r="BE34" s="280" t="e">
        <f>MID(BC34,6,2)</f>
        <v>#NUM!</v>
      </c>
      <c r="BF34" s="280" t="e">
        <f>MID(BC34,9,2)</f>
        <v>#NUM!</v>
      </c>
      <c r="BG34" s="280" t="e">
        <f>BD34&amp;BE34&amp;BF34</f>
        <v>#NUM!</v>
      </c>
      <c r="BH34" s="280">
        <f>IF(X34="",0,BG34*1)</f>
        <v>0</v>
      </c>
    </row>
    <row r="35" spans="1:60" ht="22.5" customHeight="1">
      <c r="A35" s="112"/>
      <c r="B35" s="180"/>
      <c r="C35" s="181"/>
      <c r="D35" s="181"/>
      <c r="E35" s="181"/>
      <c r="F35" s="181"/>
      <c r="G35" s="181"/>
      <c r="H35" s="181"/>
      <c r="I35" s="181"/>
      <c r="J35" s="181"/>
      <c r="K35" s="181"/>
      <c r="L35" s="181"/>
      <c r="M35" s="181"/>
      <c r="N35" s="181"/>
      <c r="O35" s="182"/>
      <c r="P35" s="183">
        <f>IF(B35="","",VLOOKUP(B35,'基本情報入力シート'!$B$11:$D$60,3,0))</f>
      </c>
      <c r="Q35" s="184"/>
      <c r="R35" s="184"/>
      <c r="S35" s="184"/>
      <c r="T35" s="184">
        <f>IF(B35="","",VLOOKUP(B35,'基本情報入力シート'!$B$11:$E$60,4,0))</f>
      </c>
      <c r="U35" s="184"/>
      <c r="V35" s="184"/>
      <c r="W35" s="185"/>
      <c r="X35" s="168"/>
      <c r="Y35" s="145"/>
      <c r="Z35" s="145"/>
      <c r="AA35" s="145"/>
      <c r="AB35" s="145"/>
      <c r="AC35" s="147"/>
      <c r="AD35" s="149"/>
      <c r="AE35" s="150"/>
      <c r="AF35" s="150"/>
      <c r="AG35" s="150"/>
      <c r="AH35" s="150"/>
      <c r="AI35" s="150"/>
      <c r="AJ35" s="151"/>
      <c r="AK35" s="11"/>
      <c r="AL35" s="179"/>
      <c r="AM35" s="179"/>
      <c r="AN35" s="179"/>
      <c r="AO35" s="179"/>
      <c r="AP35" s="179"/>
      <c r="AQ35" s="179"/>
      <c r="AR35" s="179"/>
      <c r="AS35" s="179"/>
      <c r="AT35" s="176"/>
      <c r="AU35" s="177"/>
      <c r="AV35" s="178"/>
      <c r="AW35" s="141"/>
      <c r="AX35" s="142"/>
      <c r="BB35" s="279"/>
      <c r="BC35" s="280"/>
      <c r="BD35" s="280"/>
      <c r="BE35" s="280"/>
      <c r="BF35" s="280"/>
      <c r="BG35" s="280"/>
      <c r="BH35" s="280"/>
    </row>
    <row r="36" spans="1:60" ht="12" customHeight="1">
      <c r="A36" s="112">
        <v>66</v>
      </c>
      <c r="B36" s="160" t="s">
        <v>22</v>
      </c>
      <c r="C36" s="161"/>
      <c r="D36" s="162"/>
      <c r="E36" s="163">
        <f>IF(B37="","",VLOOKUP(B37,'基本情報入力シート'!$B$11:$C$60,2,0))</f>
      </c>
      <c r="F36" s="163"/>
      <c r="G36" s="163"/>
      <c r="H36" s="163"/>
      <c r="I36" s="163"/>
      <c r="J36" s="163"/>
      <c r="K36" s="163"/>
      <c r="L36" s="163"/>
      <c r="M36" s="163"/>
      <c r="N36" s="163"/>
      <c r="O36" s="164"/>
      <c r="P36" s="165"/>
      <c r="Q36" s="166"/>
      <c r="R36" s="166"/>
      <c r="S36" s="166"/>
      <c r="T36" s="166"/>
      <c r="U36" s="166"/>
      <c r="V36" s="166"/>
      <c r="W36" s="167"/>
      <c r="X36" s="168"/>
      <c r="Y36" s="145"/>
      <c r="Z36" s="145"/>
      <c r="AA36" s="145"/>
      <c r="AB36" s="145"/>
      <c r="AC36" s="147"/>
      <c r="AD36" s="149"/>
      <c r="AE36" s="150"/>
      <c r="AF36" s="150"/>
      <c r="AG36" s="150"/>
      <c r="AH36" s="150"/>
      <c r="AI36" s="150"/>
      <c r="AJ36" s="151"/>
      <c r="AK36" s="11"/>
      <c r="AL36" s="17"/>
      <c r="AM36" s="18"/>
      <c r="AN36" s="18"/>
      <c r="AO36" s="19"/>
      <c r="AP36" s="17"/>
      <c r="AQ36" s="18"/>
      <c r="AR36" s="18"/>
      <c r="AS36" s="20"/>
      <c r="AT36" s="155"/>
      <c r="AU36" s="156"/>
      <c r="AV36" s="157"/>
      <c r="AW36" s="141">
        <v>3</v>
      </c>
      <c r="AX36" s="142"/>
      <c r="BB36" s="279" t="e">
        <f>DATE(X36,Z36,AB36)</f>
        <v>#NUM!</v>
      </c>
      <c r="BC36" s="280" t="e">
        <f>TEXT(BB36,"YYYY/MM/DD")</f>
        <v>#NUM!</v>
      </c>
      <c r="BD36" s="280">
        <f>X36</f>
        <v>0</v>
      </c>
      <c r="BE36" s="280" t="e">
        <f>MID(BC36,6,2)</f>
        <v>#NUM!</v>
      </c>
      <c r="BF36" s="280" t="e">
        <f>MID(BC36,9,2)</f>
        <v>#NUM!</v>
      </c>
      <c r="BG36" s="280" t="e">
        <f>BD36&amp;BE36&amp;BF36</f>
        <v>#NUM!</v>
      </c>
      <c r="BH36" s="280">
        <f>IF(X36="",0,BG36*1)</f>
        <v>0</v>
      </c>
    </row>
    <row r="37" spans="1:60" ht="22.5" customHeight="1">
      <c r="A37" s="112"/>
      <c r="B37" s="180"/>
      <c r="C37" s="181"/>
      <c r="D37" s="181"/>
      <c r="E37" s="181"/>
      <c r="F37" s="181"/>
      <c r="G37" s="181"/>
      <c r="H37" s="181"/>
      <c r="I37" s="181"/>
      <c r="J37" s="181"/>
      <c r="K37" s="181"/>
      <c r="L37" s="181"/>
      <c r="M37" s="181"/>
      <c r="N37" s="181"/>
      <c r="O37" s="182"/>
      <c r="P37" s="183">
        <f>IF(B37="","",VLOOKUP(B37,'基本情報入力シート'!$B$11:$D$60,3,0))</f>
      </c>
      <c r="Q37" s="184"/>
      <c r="R37" s="184"/>
      <c r="S37" s="184"/>
      <c r="T37" s="184">
        <f>IF(B37="","",VLOOKUP(B37,'基本情報入力シート'!$B$11:$E$60,4,0))</f>
      </c>
      <c r="U37" s="184"/>
      <c r="V37" s="184"/>
      <c r="W37" s="185"/>
      <c r="X37" s="168"/>
      <c r="Y37" s="145"/>
      <c r="Z37" s="145"/>
      <c r="AA37" s="145"/>
      <c r="AB37" s="145"/>
      <c r="AC37" s="147"/>
      <c r="AD37" s="149"/>
      <c r="AE37" s="150"/>
      <c r="AF37" s="150"/>
      <c r="AG37" s="150"/>
      <c r="AH37" s="150"/>
      <c r="AI37" s="150"/>
      <c r="AJ37" s="151"/>
      <c r="AK37" s="11"/>
      <c r="AL37" s="179"/>
      <c r="AM37" s="179"/>
      <c r="AN37" s="179"/>
      <c r="AO37" s="179"/>
      <c r="AP37" s="179"/>
      <c r="AQ37" s="179"/>
      <c r="AR37" s="179"/>
      <c r="AS37" s="179"/>
      <c r="AT37" s="176"/>
      <c r="AU37" s="177"/>
      <c r="AV37" s="178"/>
      <c r="AW37" s="141"/>
      <c r="AX37" s="142"/>
      <c r="BB37" s="279"/>
      <c r="BC37" s="280"/>
      <c r="BD37" s="280"/>
      <c r="BE37" s="280"/>
      <c r="BF37" s="280"/>
      <c r="BG37" s="280"/>
      <c r="BH37" s="280"/>
    </row>
    <row r="38" spans="1:60" ht="12" customHeight="1">
      <c r="A38" s="112">
        <v>67</v>
      </c>
      <c r="B38" s="160" t="s">
        <v>22</v>
      </c>
      <c r="C38" s="161"/>
      <c r="D38" s="162"/>
      <c r="E38" s="163">
        <f>IF(B39="","",VLOOKUP(B39,'基本情報入力シート'!$B$11:$C$60,2,0))</f>
      </c>
      <c r="F38" s="163"/>
      <c r="G38" s="163"/>
      <c r="H38" s="163"/>
      <c r="I38" s="163"/>
      <c r="J38" s="163"/>
      <c r="K38" s="163"/>
      <c r="L38" s="163"/>
      <c r="M38" s="163"/>
      <c r="N38" s="163"/>
      <c r="O38" s="164"/>
      <c r="P38" s="165"/>
      <c r="Q38" s="166"/>
      <c r="R38" s="166"/>
      <c r="S38" s="166"/>
      <c r="T38" s="166"/>
      <c r="U38" s="166"/>
      <c r="V38" s="166"/>
      <c r="W38" s="167"/>
      <c r="X38" s="168"/>
      <c r="Y38" s="145"/>
      <c r="Z38" s="145"/>
      <c r="AA38" s="145"/>
      <c r="AB38" s="145"/>
      <c r="AC38" s="147"/>
      <c r="AD38" s="149"/>
      <c r="AE38" s="150"/>
      <c r="AF38" s="150"/>
      <c r="AG38" s="150"/>
      <c r="AH38" s="150"/>
      <c r="AI38" s="150"/>
      <c r="AJ38" s="151"/>
      <c r="AK38" s="11"/>
      <c r="AL38" s="17"/>
      <c r="AM38" s="18"/>
      <c r="AN38" s="18"/>
      <c r="AO38" s="19"/>
      <c r="AP38" s="17"/>
      <c r="AQ38" s="18"/>
      <c r="AR38" s="18"/>
      <c r="AS38" s="20"/>
      <c r="AT38" s="155"/>
      <c r="AU38" s="156"/>
      <c r="AV38" s="157"/>
      <c r="AW38" s="141">
        <v>3</v>
      </c>
      <c r="AX38" s="142"/>
      <c r="BB38" s="279" t="e">
        <f>DATE(X38,Z38,AB38)</f>
        <v>#NUM!</v>
      </c>
      <c r="BC38" s="280" t="e">
        <f>TEXT(BB38,"YYYY/MM/DD")</f>
        <v>#NUM!</v>
      </c>
      <c r="BD38" s="280">
        <f>X38</f>
        <v>0</v>
      </c>
      <c r="BE38" s="280" t="e">
        <f>MID(BC38,6,2)</f>
        <v>#NUM!</v>
      </c>
      <c r="BF38" s="280" t="e">
        <f>MID(BC38,9,2)</f>
        <v>#NUM!</v>
      </c>
      <c r="BG38" s="280" t="e">
        <f>BD38&amp;BE38&amp;BF38</f>
        <v>#NUM!</v>
      </c>
      <c r="BH38" s="280">
        <f>IF(X38="",0,BG38*1)</f>
        <v>0</v>
      </c>
    </row>
    <row r="39" spans="1:60" ht="22.5" customHeight="1">
      <c r="A39" s="112"/>
      <c r="B39" s="180"/>
      <c r="C39" s="181"/>
      <c r="D39" s="181"/>
      <c r="E39" s="181"/>
      <c r="F39" s="181"/>
      <c r="G39" s="181"/>
      <c r="H39" s="181"/>
      <c r="I39" s="181"/>
      <c r="J39" s="181"/>
      <c r="K39" s="181"/>
      <c r="L39" s="181"/>
      <c r="M39" s="181"/>
      <c r="N39" s="181"/>
      <c r="O39" s="182"/>
      <c r="P39" s="183">
        <f>IF(B39="","",VLOOKUP(B39,'基本情報入力シート'!$B$11:$D$60,3,0))</f>
      </c>
      <c r="Q39" s="184"/>
      <c r="R39" s="184"/>
      <c r="S39" s="184"/>
      <c r="T39" s="184">
        <f>IF(B39="","",VLOOKUP(B39,'基本情報入力シート'!$B$11:$E$60,4,0))</f>
      </c>
      <c r="U39" s="184"/>
      <c r="V39" s="184"/>
      <c r="W39" s="185"/>
      <c r="X39" s="168"/>
      <c r="Y39" s="145"/>
      <c r="Z39" s="145"/>
      <c r="AA39" s="145"/>
      <c r="AB39" s="145"/>
      <c r="AC39" s="147"/>
      <c r="AD39" s="149"/>
      <c r="AE39" s="150"/>
      <c r="AF39" s="150"/>
      <c r="AG39" s="150"/>
      <c r="AH39" s="150"/>
      <c r="AI39" s="150"/>
      <c r="AJ39" s="151"/>
      <c r="AK39" s="11"/>
      <c r="AL39" s="179"/>
      <c r="AM39" s="179"/>
      <c r="AN39" s="179"/>
      <c r="AO39" s="179"/>
      <c r="AP39" s="179"/>
      <c r="AQ39" s="179"/>
      <c r="AR39" s="179"/>
      <c r="AS39" s="179"/>
      <c r="AT39" s="176"/>
      <c r="AU39" s="177"/>
      <c r="AV39" s="178"/>
      <c r="AW39" s="141"/>
      <c r="AX39" s="142"/>
      <c r="BB39" s="279"/>
      <c r="BC39" s="280"/>
      <c r="BD39" s="280"/>
      <c r="BE39" s="280"/>
      <c r="BF39" s="280"/>
      <c r="BG39" s="280"/>
      <c r="BH39" s="280"/>
    </row>
    <row r="40" spans="1:60" ht="12" customHeight="1">
      <c r="A40" s="112">
        <v>68</v>
      </c>
      <c r="B40" s="160" t="s">
        <v>22</v>
      </c>
      <c r="C40" s="161"/>
      <c r="D40" s="162"/>
      <c r="E40" s="163">
        <f>IF(B41="","",VLOOKUP(B41,'基本情報入力シート'!$B$11:$C$60,2,0))</f>
      </c>
      <c r="F40" s="163"/>
      <c r="G40" s="163"/>
      <c r="H40" s="163"/>
      <c r="I40" s="163"/>
      <c r="J40" s="163"/>
      <c r="K40" s="163"/>
      <c r="L40" s="163"/>
      <c r="M40" s="163"/>
      <c r="N40" s="163"/>
      <c r="O40" s="164"/>
      <c r="P40" s="165"/>
      <c r="Q40" s="166"/>
      <c r="R40" s="166"/>
      <c r="S40" s="166"/>
      <c r="T40" s="166"/>
      <c r="U40" s="166"/>
      <c r="V40" s="166"/>
      <c r="W40" s="167"/>
      <c r="X40" s="168"/>
      <c r="Y40" s="145"/>
      <c r="Z40" s="145"/>
      <c r="AA40" s="145"/>
      <c r="AB40" s="145"/>
      <c r="AC40" s="147"/>
      <c r="AD40" s="149"/>
      <c r="AE40" s="150"/>
      <c r="AF40" s="150"/>
      <c r="AG40" s="150"/>
      <c r="AH40" s="150"/>
      <c r="AI40" s="150"/>
      <c r="AJ40" s="151"/>
      <c r="AK40" s="11"/>
      <c r="AL40" s="17"/>
      <c r="AM40" s="18"/>
      <c r="AN40" s="18"/>
      <c r="AO40" s="19"/>
      <c r="AP40" s="17"/>
      <c r="AQ40" s="18"/>
      <c r="AR40" s="18"/>
      <c r="AS40" s="20"/>
      <c r="AT40" s="155"/>
      <c r="AU40" s="156"/>
      <c r="AV40" s="157"/>
      <c r="AW40" s="141">
        <v>3</v>
      </c>
      <c r="AX40" s="142"/>
      <c r="BB40" s="279" t="e">
        <f>DATE(X40,Z40,AB40)</f>
        <v>#NUM!</v>
      </c>
      <c r="BC40" s="280" t="e">
        <f>TEXT(BB40,"YYYY/MM/DD")</f>
        <v>#NUM!</v>
      </c>
      <c r="BD40" s="280">
        <f>X40</f>
        <v>0</v>
      </c>
      <c r="BE40" s="280" t="e">
        <f>MID(BC40,6,2)</f>
        <v>#NUM!</v>
      </c>
      <c r="BF40" s="280" t="e">
        <f>MID(BC40,9,2)</f>
        <v>#NUM!</v>
      </c>
      <c r="BG40" s="280" t="e">
        <f>BD40&amp;BE40&amp;BF40</f>
        <v>#NUM!</v>
      </c>
      <c r="BH40" s="280">
        <f>IF(X40="",0,BG40*1)</f>
        <v>0</v>
      </c>
    </row>
    <row r="41" spans="1:60" ht="22.5" customHeight="1">
      <c r="A41" s="112"/>
      <c r="B41" s="180"/>
      <c r="C41" s="181"/>
      <c r="D41" s="181"/>
      <c r="E41" s="181"/>
      <c r="F41" s="181"/>
      <c r="G41" s="181"/>
      <c r="H41" s="181"/>
      <c r="I41" s="181"/>
      <c r="J41" s="181"/>
      <c r="K41" s="181"/>
      <c r="L41" s="181"/>
      <c r="M41" s="181"/>
      <c r="N41" s="181"/>
      <c r="O41" s="182"/>
      <c r="P41" s="183">
        <f>IF(B41="","",VLOOKUP(B41,'基本情報入力シート'!$B$11:$D$60,3,0))</f>
      </c>
      <c r="Q41" s="184"/>
      <c r="R41" s="184"/>
      <c r="S41" s="184"/>
      <c r="T41" s="184">
        <f>IF(B41="","",VLOOKUP(B41,'基本情報入力シート'!$B$11:$E$60,4,0))</f>
      </c>
      <c r="U41" s="184"/>
      <c r="V41" s="184"/>
      <c r="W41" s="185"/>
      <c r="X41" s="168"/>
      <c r="Y41" s="145"/>
      <c r="Z41" s="145"/>
      <c r="AA41" s="145"/>
      <c r="AB41" s="145"/>
      <c r="AC41" s="147"/>
      <c r="AD41" s="149"/>
      <c r="AE41" s="150"/>
      <c r="AF41" s="150"/>
      <c r="AG41" s="150"/>
      <c r="AH41" s="150"/>
      <c r="AI41" s="150"/>
      <c r="AJ41" s="151"/>
      <c r="AK41" s="11"/>
      <c r="AL41" s="179"/>
      <c r="AM41" s="179"/>
      <c r="AN41" s="179"/>
      <c r="AO41" s="179"/>
      <c r="AP41" s="179"/>
      <c r="AQ41" s="179"/>
      <c r="AR41" s="179"/>
      <c r="AS41" s="179"/>
      <c r="AT41" s="176"/>
      <c r="AU41" s="177"/>
      <c r="AV41" s="178"/>
      <c r="AW41" s="141"/>
      <c r="AX41" s="142"/>
      <c r="BB41" s="279"/>
      <c r="BC41" s="280"/>
      <c r="BD41" s="280"/>
      <c r="BE41" s="280"/>
      <c r="BF41" s="280"/>
      <c r="BG41" s="280"/>
      <c r="BH41" s="280"/>
    </row>
    <row r="42" spans="1:60" ht="12" customHeight="1">
      <c r="A42" s="112">
        <v>69</v>
      </c>
      <c r="B42" s="160" t="s">
        <v>22</v>
      </c>
      <c r="C42" s="161"/>
      <c r="D42" s="162"/>
      <c r="E42" s="163">
        <f>IF(B43="","",VLOOKUP(B43,'基本情報入力シート'!$B$11:$C$60,2,0))</f>
      </c>
      <c r="F42" s="163"/>
      <c r="G42" s="163"/>
      <c r="H42" s="163"/>
      <c r="I42" s="163"/>
      <c r="J42" s="163"/>
      <c r="K42" s="163"/>
      <c r="L42" s="163"/>
      <c r="M42" s="163"/>
      <c r="N42" s="163"/>
      <c r="O42" s="164"/>
      <c r="P42" s="165"/>
      <c r="Q42" s="166"/>
      <c r="R42" s="166"/>
      <c r="S42" s="166"/>
      <c r="T42" s="166"/>
      <c r="U42" s="166"/>
      <c r="V42" s="166"/>
      <c r="W42" s="167"/>
      <c r="X42" s="168"/>
      <c r="Y42" s="145"/>
      <c r="Z42" s="145"/>
      <c r="AA42" s="145"/>
      <c r="AB42" s="145"/>
      <c r="AC42" s="147"/>
      <c r="AD42" s="149"/>
      <c r="AE42" s="150"/>
      <c r="AF42" s="150"/>
      <c r="AG42" s="150"/>
      <c r="AH42" s="150"/>
      <c r="AI42" s="150"/>
      <c r="AJ42" s="151"/>
      <c r="AK42" s="11"/>
      <c r="AL42" s="17"/>
      <c r="AM42" s="18"/>
      <c r="AN42" s="18"/>
      <c r="AO42" s="19"/>
      <c r="AP42" s="17"/>
      <c r="AQ42" s="18"/>
      <c r="AR42" s="18"/>
      <c r="AS42" s="20"/>
      <c r="AT42" s="155"/>
      <c r="AU42" s="156"/>
      <c r="AV42" s="157"/>
      <c r="AW42" s="141">
        <v>3</v>
      </c>
      <c r="AX42" s="142"/>
      <c r="BB42" s="279" t="e">
        <f>DATE(X42,Z42,AB42)</f>
        <v>#NUM!</v>
      </c>
      <c r="BC42" s="280" t="e">
        <f>TEXT(BB42,"YYYY/MM/DD")</f>
        <v>#NUM!</v>
      </c>
      <c r="BD42" s="280">
        <f>X42</f>
        <v>0</v>
      </c>
      <c r="BE42" s="280" t="e">
        <f>MID(BC42,6,2)</f>
        <v>#NUM!</v>
      </c>
      <c r="BF42" s="280" t="e">
        <f>MID(BC42,9,2)</f>
        <v>#NUM!</v>
      </c>
      <c r="BG42" s="280" t="e">
        <f>BD42&amp;BE42&amp;BF42</f>
        <v>#NUM!</v>
      </c>
      <c r="BH42" s="280">
        <f>IF(X42="",0,BG42*1)</f>
        <v>0</v>
      </c>
    </row>
    <row r="43" spans="1:60" ht="22.5" customHeight="1">
      <c r="A43" s="112"/>
      <c r="B43" s="180"/>
      <c r="C43" s="181"/>
      <c r="D43" s="181"/>
      <c r="E43" s="181"/>
      <c r="F43" s="181"/>
      <c r="G43" s="181"/>
      <c r="H43" s="181"/>
      <c r="I43" s="181"/>
      <c r="J43" s="181"/>
      <c r="K43" s="181"/>
      <c r="L43" s="181"/>
      <c r="M43" s="181"/>
      <c r="N43" s="181"/>
      <c r="O43" s="182"/>
      <c r="P43" s="183">
        <f>IF(B43="","",VLOOKUP(B43,'基本情報入力シート'!$B$11:$D$60,3,0))</f>
      </c>
      <c r="Q43" s="184"/>
      <c r="R43" s="184"/>
      <c r="S43" s="184"/>
      <c r="T43" s="184">
        <f>IF(B43="","",VLOOKUP(B43,'基本情報入力シート'!$B$11:$E$60,4,0))</f>
      </c>
      <c r="U43" s="184"/>
      <c r="V43" s="184"/>
      <c r="W43" s="185"/>
      <c r="X43" s="168"/>
      <c r="Y43" s="145"/>
      <c r="Z43" s="145"/>
      <c r="AA43" s="145"/>
      <c r="AB43" s="145"/>
      <c r="AC43" s="147"/>
      <c r="AD43" s="149"/>
      <c r="AE43" s="150"/>
      <c r="AF43" s="150"/>
      <c r="AG43" s="150"/>
      <c r="AH43" s="150"/>
      <c r="AI43" s="150"/>
      <c r="AJ43" s="151"/>
      <c r="AK43" s="11"/>
      <c r="AL43" s="179"/>
      <c r="AM43" s="179"/>
      <c r="AN43" s="179"/>
      <c r="AO43" s="179"/>
      <c r="AP43" s="179"/>
      <c r="AQ43" s="179"/>
      <c r="AR43" s="179"/>
      <c r="AS43" s="179"/>
      <c r="AT43" s="176"/>
      <c r="AU43" s="177"/>
      <c r="AV43" s="178"/>
      <c r="AW43" s="141"/>
      <c r="AX43" s="142"/>
      <c r="BB43" s="279"/>
      <c r="BC43" s="280"/>
      <c r="BD43" s="280"/>
      <c r="BE43" s="280"/>
      <c r="BF43" s="280"/>
      <c r="BG43" s="280"/>
      <c r="BH43" s="280"/>
    </row>
    <row r="44" spans="1:60" ht="12" customHeight="1">
      <c r="A44" s="112">
        <v>70</v>
      </c>
      <c r="B44" s="160" t="s">
        <v>135</v>
      </c>
      <c r="C44" s="161"/>
      <c r="D44" s="162"/>
      <c r="E44" s="163">
        <f>IF(B45="","",VLOOKUP(B45,'基本情報入力シート'!$B$11:$C$60,2,0))</f>
      </c>
      <c r="F44" s="163"/>
      <c r="G44" s="163"/>
      <c r="H44" s="163"/>
      <c r="I44" s="163"/>
      <c r="J44" s="163"/>
      <c r="K44" s="163"/>
      <c r="L44" s="163"/>
      <c r="M44" s="163"/>
      <c r="N44" s="163"/>
      <c r="O44" s="164"/>
      <c r="P44" s="165"/>
      <c r="Q44" s="166"/>
      <c r="R44" s="166"/>
      <c r="S44" s="166"/>
      <c r="T44" s="166"/>
      <c r="U44" s="166"/>
      <c r="V44" s="166"/>
      <c r="W44" s="167"/>
      <c r="X44" s="168"/>
      <c r="Y44" s="145"/>
      <c r="Z44" s="145"/>
      <c r="AA44" s="145"/>
      <c r="AB44" s="145"/>
      <c r="AC44" s="147"/>
      <c r="AD44" s="149"/>
      <c r="AE44" s="150"/>
      <c r="AF44" s="150"/>
      <c r="AG44" s="150"/>
      <c r="AH44" s="150"/>
      <c r="AI44" s="150"/>
      <c r="AJ44" s="151"/>
      <c r="AK44" s="11"/>
      <c r="AL44" s="17"/>
      <c r="AM44" s="18"/>
      <c r="AN44" s="18"/>
      <c r="AO44" s="19"/>
      <c r="AP44" s="17"/>
      <c r="AQ44" s="18"/>
      <c r="AR44" s="18"/>
      <c r="AS44" s="20"/>
      <c r="AT44" s="155"/>
      <c r="AU44" s="156"/>
      <c r="AV44" s="157"/>
      <c r="AW44" s="141">
        <v>3</v>
      </c>
      <c r="AX44" s="142"/>
      <c r="BB44" s="279" t="e">
        <f>DATE(X44,Z44,AB44)</f>
        <v>#NUM!</v>
      </c>
      <c r="BC44" s="280" t="e">
        <f>TEXT(BB44,"YYYY/MM/DD")</f>
        <v>#NUM!</v>
      </c>
      <c r="BD44" s="280">
        <f>X44</f>
        <v>0</v>
      </c>
      <c r="BE44" s="280" t="e">
        <f>MID(BC44,6,2)</f>
        <v>#NUM!</v>
      </c>
      <c r="BF44" s="280" t="e">
        <f>MID(BC44,9,2)</f>
        <v>#NUM!</v>
      </c>
      <c r="BG44" s="280" t="e">
        <f>BD44&amp;BE44&amp;BF44</f>
        <v>#NUM!</v>
      </c>
      <c r="BH44" s="280">
        <f>IF(X44="",0,BG44*1)</f>
        <v>0</v>
      </c>
    </row>
    <row r="45" spans="1:60" ht="22.5" customHeight="1">
      <c r="A45" s="112"/>
      <c r="B45" s="298"/>
      <c r="C45" s="299"/>
      <c r="D45" s="299"/>
      <c r="E45" s="299"/>
      <c r="F45" s="299"/>
      <c r="G45" s="299"/>
      <c r="H45" s="299"/>
      <c r="I45" s="299"/>
      <c r="J45" s="299"/>
      <c r="K45" s="299"/>
      <c r="L45" s="299"/>
      <c r="M45" s="299"/>
      <c r="N45" s="299"/>
      <c r="O45" s="300"/>
      <c r="P45" s="183">
        <f>IF(B45="","",VLOOKUP(B45,'基本情報入力シート'!$B$11:$D$60,3,0))</f>
      </c>
      <c r="Q45" s="184"/>
      <c r="R45" s="184"/>
      <c r="S45" s="184"/>
      <c r="T45" s="184">
        <f>IF(B45="","",VLOOKUP(B45,'基本情報入力シート'!$B$11:$E$60,4,0))</f>
      </c>
      <c r="U45" s="184"/>
      <c r="V45" s="184"/>
      <c r="W45" s="185"/>
      <c r="X45" s="297"/>
      <c r="Y45" s="291"/>
      <c r="Z45" s="291"/>
      <c r="AA45" s="291"/>
      <c r="AB45" s="291"/>
      <c r="AC45" s="292"/>
      <c r="AD45" s="293"/>
      <c r="AE45" s="294"/>
      <c r="AF45" s="294"/>
      <c r="AG45" s="294"/>
      <c r="AH45" s="294"/>
      <c r="AI45" s="294"/>
      <c r="AJ45" s="295"/>
      <c r="AK45" s="11"/>
      <c r="AL45" s="196"/>
      <c r="AM45" s="196"/>
      <c r="AN45" s="196"/>
      <c r="AO45" s="196"/>
      <c r="AP45" s="196"/>
      <c r="AQ45" s="196"/>
      <c r="AR45" s="196"/>
      <c r="AS45" s="196"/>
      <c r="AT45" s="70"/>
      <c r="AU45" s="71"/>
      <c r="AV45" s="296"/>
      <c r="AW45" s="141"/>
      <c r="AX45" s="142"/>
      <c r="BB45" s="279"/>
      <c r="BC45" s="280"/>
      <c r="BD45" s="280"/>
      <c r="BE45" s="280"/>
      <c r="BF45" s="280"/>
      <c r="BG45" s="280"/>
      <c r="BH45" s="280"/>
    </row>
    <row r="46" spans="1:60" ht="12" customHeight="1">
      <c r="A46" s="112">
        <v>71</v>
      </c>
      <c r="B46" s="160" t="s">
        <v>136</v>
      </c>
      <c r="C46" s="161"/>
      <c r="D46" s="162"/>
      <c r="E46" s="163">
        <f>IF(B47="","",VLOOKUP(B47,'基本情報入力シート'!$B$11:$C$60,2,0))</f>
      </c>
      <c r="F46" s="163"/>
      <c r="G46" s="163"/>
      <c r="H46" s="163"/>
      <c r="I46" s="163"/>
      <c r="J46" s="163"/>
      <c r="K46" s="163"/>
      <c r="L46" s="163"/>
      <c r="M46" s="163"/>
      <c r="N46" s="163"/>
      <c r="O46" s="164"/>
      <c r="P46" s="165"/>
      <c r="Q46" s="166"/>
      <c r="R46" s="166"/>
      <c r="S46" s="166"/>
      <c r="T46" s="166"/>
      <c r="U46" s="166"/>
      <c r="V46" s="166"/>
      <c r="W46" s="167"/>
      <c r="X46" s="168"/>
      <c r="Y46" s="145"/>
      <c r="Z46" s="145"/>
      <c r="AA46" s="145"/>
      <c r="AB46" s="145"/>
      <c r="AC46" s="147"/>
      <c r="AD46" s="149"/>
      <c r="AE46" s="150"/>
      <c r="AF46" s="150"/>
      <c r="AG46" s="150"/>
      <c r="AH46" s="150"/>
      <c r="AI46" s="150"/>
      <c r="AJ46" s="151"/>
      <c r="AK46" s="11"/>
      <c r="AL46" s="17"/>
      <c r="AM46" s="18"/>
      <c r="AN46" s="18"/>
      <c r="AO46" s="19"/>
      <c r="AP46" s="17"/>
      <c r="AQ46" s="18"/>
      <c r="AR46" s="18"/>
      <c r="AS46" s="20"/>
      <c r="AT46" s="155"/>
      <c r="AU46" s="156"/>
      <c r="AV46" s="157"/>
      <c r="AW46" s="289">
        <v>3</v>
      </c>
      <c r="AX46" s="290"/>
      <c r="BB46" s="279" t="e">
        <f>DATE(X46,Z46,AB46)</f>
        <v>#NUM!</v>
      </c>
      <c r="BC46" s="280" t="e">
        <f>TEXT(BB46,"YYYY/MM/DD")</f>
        <v>#NUM!</v>
      </c>
      <c r="BD46" s="280">
        <f>X46</f>
        <v>0</v>
      </c>
      <c r="BE46" s="280" t="e">
        <f>MID(BC46,6,2)</f>
        <v>#NUM!</v>
      </c>
      <c r="BF46" s="280" t="e">
        <f>MID(BC46,9,2)</f>
        <v>#NUM!</v>
      </c>
      <c r="BG46" s="280" t="e">
        <f>BD46&amp;BE46&amp;BF46</f>
        <v>#NUM!</v>
      </c>
      <c r="BH46" s="280">
        <f>IF(X46="",0,BG46*1)</f>
        <v>0</v>
      </c>
    </row>
    <row r="47" spans="1:60" ht="22.5" customHeight="1">
      <c r="A47" s="112"/>
      <c r="B47" s="180"/>
      <c r="C47" s="181"/>
      <c r="D47" s="181"/>
      <c r="E47" s="181"/>
      <c r="F47" s="181"/>
      <c r="G47" s="181"/>
      <c r="H47" s="181"/>
      <c r="I47" s="181"/>
      <c r="J47" s="181"/>
      <c r="K47" s="181"/>
      <c r="L47" s="181"/>
      <c r="M47" s="181"/>
      <c r="N47" s="181"/>
      <c r="O47" s="182"/>
      <c r="P47" s="183">
        <f>IF(B47="","",VLOOKUP(B47,'基本情報入力シート'!$B$11:$D$60,3,0))</f>
      </c>
      <c r="Q47" s="184"/>
      <c r="R47" s="184"/>
      <c r="S47" s="184"/>
      <c r="T47" s="184">
        <f>IF(B47="","",VLOOKUP(B47,'基本情報入力シート'!$B$11:$E$60,4,0))</f>
      </c>
      <c r="U47" s="184"/>
      <c r="V47" s="184"/>
      <c r="W47" s="185"/>
      <c r="X47" s="168"/>
      <c r="Y47" s="145"/>
      <c r="Z47" s="145"/>
      <c r="AA47" s="145"/>
      <c r="AB47" s="145"/>
      <c r="AC47" s="147"/>
      <c r="AD47" s="149"/>
      <c r="AE47" s="150"/>
      <c r="AF47" s="150"/>
      <c r="AG47" s="150"/>
      <c r="AH47" s="150"/>
      <c r="AI47" s="150"/>
      <c r="AJ47" s="151"/>
      <c r="AK47" s="11"/>
      <c r="AL47" s="179"/>
      <c r="AM47" s="179"/>
      <c r="AN47" s="179"/>
      <c r="AO47" s="179"/>
      <c r="AP47" s="179"/>
      <c r="AQ47" s="179"/>
      <c r="AR47" s="179"/>
      <c r="AS47" s="179"/>
      <c r="AT47" s="176"/>
      <c r="AU47" s="177"/>
      <c r="AV47" s="178"/>
      <c r="AW47" s="141"/>
      <c r="AX47" s="142"/>
      <c r="BB47" s="279"/>
      <c r="BC47" s="280"/>
      <c r="BD47" s="280"/>
      <c r="BE47" s="280"/>
      <c r="BF47" s="280"/>
      <c r="BG47" s="280"/>
      <c r="BH47" s="280"/>
    </row>
    <row r="48" spans="1:60" ht="12" customHeight="1">
      <c r="A48" s="112">
        <v>72</v>
      </c>
      <c r="B48" s="160" t="s">
        <v>22</v>
      </c>
      <c r="C48" s="161"/>
      <c r="D48" s="162"/>
      <c r="E48" s="163">
        <f>IF(B49="","",VLOOKUP(B49,'基本情報入力シート'!$B$11:$C$60,2,0))</f>
      </c>
      <c r="F48" s="163"/>
      <c r="G48" s="163"/>
      <c r="H48" s="163"/>
      <c r="I48" s="163"/>
      <c r="J48" s="163"/>
      <c r="K48" s="163"/>
      <c r="L48" s="163"/>
      <c r="M48" s="163"/>
      <c r="N48" s="163"/>
      <c r="O48" s="164"/>
      <c r="P48" s="165"/>
      <c r="Q48" s="166"/>
      <c r="R48" s="166"/>
      <c r="S48" s="166"/>
      <c r="T48" s="166"/>
      <c r="U48" s="166"/>
      <c r="V48" s="166"/>
      <c r="W48" s="167"/>
      <c r="X48" s="168"/>
      <c r="Y48" s="145"/>
      <c r="Z48" s="145"/>
      <c r="AA48" s="145"/>
      <c r="AB48" s="145"/>
      <c r="AC48" s="147"/>
      <c r="AD48" s="149"/>
      <c r="AE48" s="150"/>
      <c r="AF48" s="150"/>
      <c r="AG48" s="150"/>
      <c r="AH48" s="150"/>
      <c r="AI48" s="150"/>
      <c r="AJ48" s="151"/>
      <c r="AK48" s="11"/>
      <c r="AL48" s="17"/>
      <c r="AM48" s="18"/>
      <c r="AN48" s="18"/>
      <c r="AO48" s="19"/>
      <c r="AP48" s="17"/>
      <c r="AQ48" s="18"/>
      <c r="AR48" s="18"/>
      <c r="AS48" s="20"/>
      <c r="AT48" s="155"/>
      <c r="AU48" s="156"/>
      <c r="AV48" s="157"/>
      <c r="AW48" s="141">
        <v>3</v>
      </c>
      <c r="AX48" s="142"/>
      <c r="BB48" s="279" t="e">
        <f>DATE(X48,Z48,AB48)</f>
        <v>#NUM!</v>
      </c>
      <c r="BC48" s="280" t="e">
        <f>TEXT(BB48,"YYYY/MM/DD")</f>
        <v>#NUM!</v>
      </c>
      <c r="BD48" s="280">
        <f>X48</f>
        <v>0</v>
      </c>
      <c r="BE48" s="280" t="e">
        <f>MID(BC48,6,2)</f>
        <v>#NUM!</v>
      </c>
      <c r="BF48" s="280" t="e">
        <f>MID(BC48,9,2)</f>
        <v>#NUM!</v>
      </c>
      <c r="BG48" s="280" t="e">
        <f>BD48&amp;BE48&amp;BF48</f>
        <v>#NUM!</v>
      </c>
      <c r="BH48" s="280">
        <f>IF(X48="",0,BG48*1)</f>
        <v>0</v>
      </c>
    </row>
    <row r="49" spans="1:60" ht="22.5" customHeight="1">
      <c r="A49" s="112"/>
      <c r="B49" s="180"/>
      <c r="C49" s="181"/>
      <c r="D49" s="181"/>
      <c r="E49" s="181"/>
      <c r="F49" s="181"/>
      <c r="G49" s="181"/>
      <c r="H49" s="181"/>
      <c r="I49" s="181"/>
      <c r="J49" s="181"/>
      <c r="K49" s="181"/>
      <c r="L49" s="181"/>
      <c r="M49" s="181"/>
      <c r="N49" s="181"/>
      <c r="O49" s="182"/>
      <c r="P49" s="183">
        <f>IF(B49="","",VLOOKUP(B49,'基本情報入力シート'!$B$11:$D$60,3,0))</f>
      </c>
      <c r="Q49" s="184"/>
      <c r="R49" s="184"/>
      <c r="S49" s="184"/>
      <c r="T49" s="184">
        <f>IF(B49="","",VLOOKUP(B49,'基本情報入力シート'!$B$11:$E$60,4,0))</f>
      </c>
      <c r="U49" s="184"/>
      <c r="V49" s="184"/>
      <c r="W49" s="185"/>
      <c r="X49" s="168"/>
      <c r="Y49" s="145"/>
      <c r="Z49" s="145"/>
      <c r="AA49" s="145"/>
      <c r="AB49" s="145"/>
      <c r="AC49" s="147"/>
      <c r="AD49" s="149"/>
      <c r="AE49" s="150"/>
      <c r="AF49" s="150"/>
      <c r="AG49" s="150"/>
      <c r="AH49" s="150"/>
      <c r="AI49" s="150"/>
      <c r="AJ49" s="151"/>
      <c r="AK49" s="11"/>
      <c r="AL49" s="179"/>
      <c r="AM49" s="179"/>
      <c r="AN49" s="179"/>
      <c r="AO49" s="179"/>
      <c r="AP49" s="179"/>
      <c r="AQ49" s="179"/>
      <c r="AR49" s="179"/>
      <c r="AS49" s="179"/>
      <c r="AT49" s="176"/>
      <c r="AU49" s="177"/>
      <c r="AV49" s="178"/>
      <c r="AW49" s="141"/>
      <c r="AX49" s="142"/>
      <c r="BB49" s="279"/>
      <c r="BC49" s="280"/>
      <c r="BD49" s="280"/>
      <c r="BE49" s="280"/>
      <c r="BF49" s="280"/>
      <c r="BG49" s="280"/>
      <c r="BH49" s="280"/>
    </row>
    <row r="50" spans="1:60" ht="12" customHeight="1">
      <c r="A50" s="112">
        <v>73</v>
      </c>
      <c r="B50" s="160" t="s">
        <v>22</v>
      </c>
      <c r="C50" s="161"/>
      <c r="D50" s="162"/>
      <c r="E50" s="163">
        <f>IF(B51="","",VLOOKUP(B51,'基本情報入力シート'!$B$11:$C$60,2,0))</f>
      </c>
      <c r="F50" s="163"/>
      <c r="G50" s="163"/>
      <c r="H50" s="163"/>
      <c r="I50" s="163"/>
      <c r="J50" s="163"/>
      <c r="K50" s="163"/>
      <c r="L50" s="163"/>
      <c r="M50" s="163"/>
      <c r="N50" s="163"/>
      <c r="O50" s="164"/>
      <c r="P50" s="165"/>
      <c r="Q50" s="166"/>
      <c r="R50" s="166"/>
      <c r="S50" s="166"/>
      <c r="T50" s="166"/>
      <c r="U50" s="166"/>
      <c r="V50" s="166"/>
      <c r="W50" s="167"/>
      <c r="X50" s="168"/>
      <c r="Y50" s="145"/>
      <c r="Z50" s="145"/>
      <c r="AA50" s="145"/>
      <c r="AB50" s="145"/>
      <c r="AC50" s="147"/>
      <c r="AD50" s="149"/>
      <c r="AE50" s="150"/>
      <c r="AF50" s="150"/>
      <c r="AG50" s="150"/>
      <c r="AH50" s="150"/>
      <c r="AI50" s="150"/>
      <c r="AJ50" s="151"/>
      <c r="AK50" s="11"/>
      <c r="AL50" s="17"/>
      <c r="AM50" s="18"/>
      <c r="AN50" s="18"/>
      <c r="AO50" s="19"/>
      <c r="AP50" s="17"/>
      <c r="AQ50" s="18"/>
      <c r="AR50" s="18"/>
      <c r="AS50" s="20"/>
      <c r="AT50" s="155"/>
      <c r="AU50" s="156"/>
      <c r="AV50" s="157"/>
      <c r="AW50" s="141">
        <v>3</v>
      </c>
      <c r="AX50" s="142"/>
      <c r="BB50" s="279" t="e">
        <f>DATE(X50,Z50,AB50)</f>
        <v>#NUM!</v>
      </c>
      <c r="BC50" s="280" t="e">
        <f>TEXT(BB50,"YYYY/MM/DD")</f>
        <v>#NUM!</v>
      </c>
      <c r="BD50" s="280">
        <f>X50</f>
        <v>0</v>
      </c>
      <c r="BE50" s="280" t="e">
        <f>MID(BC50,6,2)</f>
        <v>#NUM!</v>
      </c>
      <c r="BF50" s="280" t="e">
        <f>MID(BC50,9,2)</f>
        <v>#NUM!</v>
      </c>
      <c r="BG50" s="280" t="e">
        <f>BD50&amp;BE50&amp;BF50</f>
        <v>#NUM!</v>
      </c>
      <c r="BH50" s="280">
        <f>IF(X50="",0,BG50*1)</f>
        <v>0</v>
      </c>
    </row>
    <row r="51" spans="1:60" ht="22.5" customHeight="1">
      <c r="A51" s="112"/>
      <c r="B51" s="180"/>
      <c r="C51" s="181"/>
      <c r="D51" s="181"/>
      <c r="E51" s="181"/>
      <c r="F51" s="181"/>
      <c r="G51" s="181"/>
      <c r="H51" s="181"/>
      <c r="I51" s="181"/>
      <c r="J51" s="181"/>
      <c r="K51" s="181"/>
      <c r="L51" s="181"/>
      <c r="M51" s="181"/>
      <c r="N51" s="181"/>
      <c r="O51" s="182"/>
      <c r="P51" s="183">
        <f>IF(B51="","",VLOOKUP(B51,'基本情報入力シート'!$B$11:$D$60,3,0))</f>
      </c>
      <c r="Q51" s="184"/>
      <c r="R51" s="184"/>
      <c r="S51" s="184"/>
      <c r="T51" s="184">
        <f>IF(B51="","",VLOOKUP(B51,'基本情報入力シート'!$B$11:$E$60,4,0))</f>
      </c>
      <c r="U51" s="184"/>
      <c r="V51" s="184"/>
      <c r="W51" s="185"/>
      <c r="X51" s="168"/>
      <c r="Y51" s="145"/>
      <c r="Z51" s="145"/>
      <c r="AA51" s="145"/>
      <c r="AB51" s="145"/>
      <c r="AC51" s="147"/>
      <c r="AD51" s="149"/>
      <c r="AE51" s="150"/>
      <c r="AF51" s="150"/>
      <c r="AG51" s="150"/>
      <c r="AH51" s="150"/>
      <c r="AI51" s="150"/>
      <c r="AJ51" s="151"/>
      <c r="AK51" s="11"/>
      <c r="AL51" s="179"/>
      <c r="AM51" s="179"/>
      <c r="AN51" s="179"/>
      <c r="AO51" s="179"/>
      <c r="AP51" s="179"/>
      <c r="AQ51" s="179"/>
      <c r="AR51" s="179"/>
      <c r="AS51" s="179"/>
      <c r="AT51" s="176"/>
      <c r="AU51" s="177"/>
      <c r="AV51" s="178"/>
      <c r="AW51" s="141"/>
      <c r="AX51" s="142"/>
      <c r="BB51" s="279"/>
      <c r="BC51" s="280"/>
      <c r="BD51" s="280"/>
      <c r="BE51" s="280"/>
      <c r="BF51" s="280"/>
      <c r="BG51" s="280"/>
      <c r="BH51" s="280"/>
    </row>
    <row r="52" spans="1:60" ht="12" customHeight="1">
      <c r="A52" s="112">
        <v>74</v>
      </c>
      <c r="B52" s="160" t="s">
        <v>22</v>
      </c>
      <c r="C52" s="161"/>
      <c r="D52" s="162"/>
      <c r="E52" s="163">
        <f>IF(B53="","",VLOOKUP(B53,'基本情報入力シート'!$B$11:$C$60,2,0))</f>
      </c>
      <c r="F52" s="163"/>
      <c r="G52" s="163"/>
      <c r="H52" s="163"/>
      <c r="I52" s="163"/>
      <c r="J52" s="163"/>
      <c r="K52" s="163"/>
      <c r="L52" s="163"/>
      <c r="M52" s="163"/>
      <c r="N52" s="163"/>
      <c r="O52" s="164"/>
      <c r="P52" s="165"/>
      <c r="Q52" s="166"/>
      <c r="R52" s="166"/>
      <c r="S52" s="166"/>
      <c r="T52" s="166"/>
      <c r="U52" s="166"/>
      <c r="V52" s="166"/>
      <c r="W52" s="167"/>
      <c r="X52" s="168"/>
      <c r="Y52" s="145"/>
      <c r="Z52" s="145"/>
      <c r="AA52" s="145"/>
      <c r="AB52" s="145"/>
      <c r="AC52" s="147"/>
      <c r="AD52" s="149"/>
      <c r="AE52" s="150"/>
      <c r="AF52" s="150"/>
      <c r="AG52" s="150"/>
      <c r="AH52" s="150"/>
      <c r="AI52" s="150"/>
      <c r="AJ52" s="151"/>
      <c r="AK52" s="11"/>
      <c r="AL52" s="17"/>
      <c r="AM52" s="18"/>
      <c r="AN52" s="18"/>
      <c r="AO52" s="19"/>
      <c r="AP52" s="17"/>
      <c r="AQ52" s="18"/>
      <c r="AR52" s="18"/>
      <c r="AS52" s="20"/>
      <c r="AT52" s="155"/>
      <c r="AU52" s="156"/>
      <c r="AV52" s="157"/>
      <c r="AW52" s="141">
        <v>3</v>
      </c>
      <c r="AX52" s="142"/>
      <c r="BB52" s="279" t="e">
        <f>DATE(X52,Z52,AB52)</f>
        <v>#NUM!</v>
      </c>
      <c r="BC52" s="280" t="e">
        <f>TEXT(BB52,"YYYY/MM/DD")</f>
        <v>#NUM!</v>
      </c>
      <c r="BD52" s="280">
        <f>X52</f>
        <v>0</v>
      </c>
      <c r="BE52" s="280" t="e">
        <f>MID(BC52,6,2)</f>
        <v>#NUM!</v>
      </c>
      <c r="BF52" s="280" t="e">
        <f>MID(BC52,9,2)</f>
        <v>#NUM!</v>
      </c>
      <c r="BG52" s="280" t="e">
        <f>BD52&amp;BE52&amp;BF52</f>
        <v>#NUM!</v>
      </c>
      <c r="BH52" s="280">
        <f>IF(X52="",0,BG52*1)</f>
        <v>0</v>
      </c>
    </row>
    <row r="53" spans="1:60" ht="22.5" customHeight="1">
      <c r="A53" s="112"/>
      <c r="B53" s="180"/>
      <c r="C53" s="181"/>
      <c r="D53" s="181"/>
      <c r="E53" s="181"/>
      <c r="F53" s="181"/>
      <c r="G53" s="181"/>
      <c r="H53" s="181"/>
      <c r="I53" s="181"/>
      <c r="J53" s="181"/>
      <c r="K53" s="181"/>
      <c r="L53" s="181"/>
      <c r="M53" s="181"/>
      <c r="N53" s="181"/>
      <c r="O53" s="182"/>
      <c r="P53" s="183">
        <f>IF(B53="","",VLOOKUP(B53,'基本情報入力シート'!$B$11:$D$60,3,0))</f>
      </c>
      <c r="Q53" s="184"/>
      <c r="R53" s="184"/>
      <c r="S53" s="184"/>
      <c r="T53" s="184">
        <f>IF(B53="","",VLOOKUP(B53,'基本情報入力シート'!$B$11:$E$60,4,0))</f>
      </c>
      <c r="U53" s="184"/>
      <c r="V53" s="184"/>
      <c r="W53" s="185"/>
      <c r="X53" s="168"/>
      <c r="Y53" s="145"/>
      <c r="Z53" s="145"/>
      <c r="AA53" s="145"/>
      <c r="AB53" s="145"/>
      <c r="AC53" s="147"/>
      <c r="AD53" s="149"/>
      <c r="AE53" s="150"/>
      <c r="AF53" s="150"/>
      <c r="AG53" s="150"/>
      <c r="AH53" s="150"/>
      <c r="AI53" s="150"/>
      <c r="AJ53" s="151"/>
      <c r="AK53" s="11"/>
      <c r="AL53" s="179"/>
      <c r="AM53" s="179"/>
      <c r="AN53" s="179"/>
      <c r="AO53" s="179"/>
      <c r="AP53" s="179"/>
      <c r="AQ53" s="179"/>
      <c r="AR53" s="179"/>
      <c r="AS53" s="179"/>
      <c r="AT53" s="176"/>
      <c r="AU53" s="177"/>
      <c r="AV53" s="178"/>
      <c r="AW53" s="141"/>
      <c r="AX53" s="142"/>
      <c r="BB53" s="279"/>
      <c r="BC53" s="280"/>
      <c r="BD53" s="280"/>
      <c r="BE53" s="280"/>
      <c r="BF53" s="280"/>
      <c r="BG53" s="280"/>
      <c r="BH53" s="280"/>
    </row>
    <row r="54" spans="1:60" ht="12" customHeight="1">
      <c r="A54" s="112">
        <v>75</v>
      </c>
      <c r="B54" s="160" t="s">
        <v>22</v>
      </c>
      <c r="C54" s="161"/>
      <c r="D54" s="162"/>
      <c r="E54" s="163">
        <f>IF(B55="","",VLOOKUP(B55,'基本情報入力シート'!$B$11:$C$60,2,0))</f>
      </c>
      <c r="F54" s="163"/>
      <c r="G54" s="163"/>
      <c r="H54" s="163"/>
      <c r="I54" s="163"/>
      <c r="J54" s="163"/>
      <c r="K54" s="163"/>
      <c r="L54" s="163"/>
      <c r="M54" s="163"/>
      <c r="N54" s="163"/>
      <c r="O54" s="164"/>
      <c r="P54" s="165"/>
      <c r="Q54" s="166"/>
      <c r="R54" s="166"/>
      <c r="S54" s="166"/>
      <c r="T54" s="166"/>
      <c r="U54" s="166"/>
      <c r="V54" s="166"/>
      <c r="W54" s="167"/>
      <c r="X54" s="168"/>
      <c r="Y54" s="145"/>
      <c r="Z54" s="145"/>
      <c r="AA54" s="145"/>
      <c r="AB54" s="145"/>
      <c r="AC54" s="147"/>
      <c r="AD54" s="149"/>
      <c r="AE54" s="150"/>
      <c r="AF54" s="150"/>
      <c r="AG54" s="150"/>
      <c r="AH54" s="150"/>
      <c r="AI54" s="150"/>
      <c r="AJ54" s="151"/>
      <c r="AK54" s="11"/>
      <c r="AL54" s="17"/>
      <c r="AM54" s="18"/>
      <c r="AN54" s="18"/>
      <c r="AO54" s="19"/>
      <c r="AP54" s="17"/>
      <c r="AQ54" s="18"/>
      <c r="AR54" s="18"/>
      <c r="AS54" s="20"/>
      <c r="AT54" s="155"/>
      <c r="AU54" s="156"/>
      <c r="AV54" s="157"/>
      <c r="AW54" s="141">
        <v>3</v>
      </c>
      <c r="AX54" s="142"/>
      <c r="BB54" s="279" t="e">
        <f>DATE(X54,Z54,AB54)</f>
        <v>#NUM!</v>
      </c>
      <c r="BC54" s="280" t="e">
        <f>TEXT(BB54,"YYYY/MM/DD")</f>
        <v>#NUM!</v>
      </c>
      <c r="BD54" s="280">
        <f>X54</f>
        <v>0</v>
      </c>
      <c r="BE54" s="280" t="e">
        <f>MID(BC54,6,2)</f>
        <v>#NUM!</v>
      </c>
      <c r="BF54" s="280" t="e">
        <f>MID(BC54,9,2)</f>
        <v>#NUM!</v>
      </c>
      <c r="BG54" s="280" t="e">
        <f>BD54&amp;BE54&amp;BF54</f>
        <v>#NUM!</v>
      </c>
      <c r="BH54" s="280">
        <f>IF(X54="",0,BG54*1)</f>
        <v>0</v>
      </c>
    </row>
    <row r="55" spans="1:60" ht="22.5" customHeight="1">
      <c r="A55" s="90"/>
      <c r="B55" s="170"/>
      <c r="C55" s="171"/>
      <c r="D55" s="171"/>
      <c r="E55" s="171"/>
      <c r="F55" s="171"/>
      <c r="G55" s="171"/>
      <c r="H55" s="171"/>
      <c r="I55" s="171"/>
      <c r="J55" s="171"/>
      <c r="K55" s="171"/>
      <c r="L55" s="171"/>
      <c r="M55" s="171"/>
      <c r="N55" s="171"/>
      <c r="O55" s="172"/>
      <c r="P55" s="173">
        <f>IF(B55="","",VLOOKUP(B55,'基本情報入力シート'!$B$11:$D$60,3,0))</f>
      </c>
      <c r="Q55" s="174"/>
      <c r="R55" s="174"/>
      <c r="S55" s="174"/>
      <c r="T55" s="174">
        <f>IF(B55="","",VLOOKUP(B55,'基本情報入力シート'!$B$11:$E$60,4,0))</f>
      </c>
      <c r="U55" s="174"/>
      <c r="V55" s="174"/>
      <c r="W55" s="175"/>
      <c r="X55" s="169"/>
      <c r="Y55" s="146"/>
      <c r="Z55" s="146"/>
      <c r="AA55" s="146"/>
      <c r="AB55" s="146"/>
      <c r="AC55" s="148"/>
      <c r="AD55" s="152"/>
      <c r="AE55" s="153"/>
      <c r="AF55" s="153"/>
      <c r="AG55" s="153"/>
      <c r="AH55" s="153"/>
      <c r="AI55" s="153"/>
      <c r="AJ55" s="154"/>
      <c r="AK55" s="11"/>
      <c r="AL55" s="159"/>
      <c r="AM55" s="159"/>
      <c r="AN55" s="159"/>
      <c r="AO55" s="159"/>
      <c r="AP55" s="159"/>
      <c r="AQ55" s="159"/>
      <c r="AR55" s="159"/>
      <c r="AS55" s="159"/>
      <c r="AT55" s="72"/>
      <c r="AU55" s="73"/>
      <c r="AV55" s="158"/>
      <c r="AW55" s="143"/>
      <c r="AX55" s="144"/>
      <c r="BB55" s="279"/>
      <c r="BC55" s="280"/>
      <c r="BD55" s="280"/>
      <c r="BE55" s="280"/>
      <c r="BF55" s="280"/>
      <c r="BG55" s="280"/>
      <c r="BH55" s="280"/>
    </row>
    <row r="56" spans="1:50" ht="13.5">
      <c r="A56" s="2"/>
      <c r="B56" s="2"/>
      <c r="C56" s="2"/>
      <c r="D56" s="2"/>
      <c r="E56" s="2"/>
      <c r="F56" s="2"/>
      <c r="G56" s="2"/>
      <c r="H56" s="2"/>
      <c r="I56" s="2"/>
      <c r="J56" s="2"/>
      <c r="K56" s="2"/>
      <c r="L56" s="2"/>
      <c r="M56" s="2"/>
      <c r="N56" s="2"/>
      <c r="O56" s="2"/>
      <c r="P56" s="43"/>
      <c r="Q56" s="43"/>
      <c r="R56" s="43"/>
      <c r="S56" s="43"/>
      <c r="T56" s="43"/>
      <c r="U56" s="43"/>
      <c r="V56" s="43"/>
      <c r="W56" s="43"/>
      <c r="X56" s="43"/>
      <c r="Y56" s="43"/>
      <c r="Z56" s="43"/>
      <c r="AA56" s="43"/>
      <c r="AB56" s="43"/>
      <c r="AC56" s="43"/>
      <c r="AD56" s="2"/>
      <c r="AE56" s="2"/>
      <c r="AF56" s="2"/>
      <c r="AG56" s="2"/>
      <c r="AH56" s="2"/>
      <c r="AI56" s="2"/>
      <c r="AJ56" s="2"/>
      <c r="AK56" s="2"/>
      <c r="AL56" s="2"/>
      <c r="AM56" s="2"/>
      <c r="AN56" s="2"/>
      <c r="AO56" s="2"/>
      <c r="AP56" s="2"/>
      <c r="AQ56" s="2"/>
      <c r="AR56" s="2"/>
      <c r="AS56" s="2"/>
      <c r="AT56" s="2"/>
      <c r="AU56" s="2"/>
      <c r="AV56" s="2"/>
      <c r="AW56" s="2"/>
      <c r="AX56" s="2"/>
    </row>
  </sheetData>
  <sheetProtection password="89E0" sheet="1" objects="1" scenarios="1" formatCells="0" selectLockedCells="1"/>
  <mergeCells count="493">
    <mergeCell ref="AU1:AV1"/>
    <mergeCell ref="AW1:AX1"/>
    <mergeCell ref="Q3:AH3"/>
    <mergeCell ref="AJ3:AM4"/>
    <mergeCell ref="AN3:AO4"/>
    <mergeCell ref="AP3:AQ4"/>
    <mergeCell ref="AR3:AR4"/>
    <mergeCell ref="AS3:AT4"/>
    <mergeCell ref="AU3:AU4"/>
    <mergeCell ref="AV3:AW4"/>
    <mergeCell ref="AX3:AX4"/>
    <mergeCell ref="K5:R6"/>
    <mergeCell ref="S5:U6"/>
    <mergeCell ref="Y5:AB7"/>
    <mergeCell ref="AC5:AX7"/>
    <mergeCell ref="A1:O3"/>
    <mergeCell ref="Q1:AH2"/>
    <mergeCell ref="AQ1:AR1"/>
    <mergeCell ref="AS1:AT1"/>
    <mergeCell ref="A8:F9"/>
    <mergeCell ref="G8:H9"/>
    <mergeCell ref="I8:J9"/>
    <mergeCell ref="K8:K9"/>
    <mergeCell ref="L8:M9"/>
    <mergeCell ref="N8:N9"/>
    <mergeCell ref="O8:P9"/>
    <mergeCell ref="Q8:Q9"/>
    <mergeCell ref="Y8:AB11"/>
    <mergeCell ref="AC8:AX8"/>
    <mergeCell ref="AC9:AX9"/>
    <mergeCell ref="A10:F11"/>
    <mergeCell ref="G10:H11"/>
    <mergeCell ref="I10:K11"/>
    <mergeCell ref="L10:M11"/>
    <mergeCell ref="N10:V11"/>
    <mergeCell ref="W10:W11"/>
    <mergeCell ref="AC10:AX11"/>
    <mergeCell ref="A13:O15"/>
    <mergeCell ref="P13:W13"/>
    <mergeCell ref="X13:AC14"/>
    <mergeCell ref="AD13:AJ15"/>
    <mergeCell ref="AL13:AO13"/>
    <mergeCell ref="AP13:AS13"/>
    <mergeCell ref="AT13:AV15"/>
    <mergeCell ref="AW13:AX15"/>
    <mergeCell ref="P14:S14"/>
    <mergeCell ref="T14:W14"/>
    <mergeCell ref="AL14:AS15"/>
    <mergeCell ref="P15:S15"/>
    <mergeCell ref="T15:W15"/>
    <mergeCell ref="X15:Y15"/>
    <mergeCell ref="Z15:AA15"/>
    <mergeCell ref="AB15:AC15"/>
    <mergeCell ref="A16:A17"/>
    <mergeCell ref="B16:D16"/>
    <mergeCell ref="E16:O16"/>
    <mergeCell ref="P16:S16"/>
    <mergeCell ref="T16:W16"/>
    <mergeCell ref="X16:Y17"/>
    <mergeCell ref="B17:O17"/>
    <mergeCell ref="P17:S17"/>
    <mergeCell ref="T17:W17"/>
    <mergeCell ref="Z16:AA17"/>
    <mergeCell ref="AB16:AC17"/>
    <mergeCell ref="AD16:AJ17"/>
    <mergeCell ref="AT16:AV17"/>
    <mergeCell ref="AW16:AX17"/>
    <mergeCell ref="BB16:BB17"/>
    <mergeCell ref="AL17:AS17"/>
    <mergeCell ref="BC16:BC17"/>
    <mergeCell ref="BD16:BD17"/>
    <mergeCell ref="BE16:BE17"/>
    <mergeCell ref="BF16:BF17"/>
    <mergeCell ref="BG16:BG17"/>
    <mergeCell ref="BH16:BH17"/>
    <mergeCell ref="A18:A19"/>
    <mergeCell ref="B18:D18"/>
    <mergeCell ref="E18:O18"/>
    <mergeCell ref="P18:S18"/>
    <mergeCell ref="T18:W18"/>
    <mergeCell ref="X18:Y19"/>
    <mergeCell ref="B19:O19"/>
    <mergeCell ref="P19:S19"/>
    <mergeCell ref="T19:W19"/>
    <mergeCell ref="Z18:AA19"/>
    <mergeCell ref="AB18:AC19"/>
    <mergeCell ref="AD18:AJ19"/>
    <mergeCell ref="AT18:AV19"/>
    <mergeCell ref="AW18:AX19"/>
    <mergeCell ref="BB18:BB19"/>
    <mergeCell ref="AL19:AS19"/>
    <mergeCell ref="BC18:BC19"/>
    <mergeCell ref="BD18:BD19"/>
    <mergeCell ref="BE18:BE19"/>
    <mergeCell ref="BF18:BF19"/>
    <mergeCell ref="BG18:BG19"/>
    <mergeCell ref="BH18:BH19"/>
    <mergeCell ref="A20:A21"/>
    <mergeCell ref="B20:D20"/>
    <mergeCell ref="E20:O20"/>
    <mergeCell ref="P20:S20"/>
    <mergeCell ref="T20:W20"/>
    <mergeCell ref="X20:Y21"/>
    <mergeCell ref="B21:O21"/>
    <mergeCell ref="P21:S21"/>
    <mergeCell ref="T21:W21"/>
    <mergeCell ref="Z20:AA21"/>
    <mergeCell ref="AB20:AC21"/>
    <mergeCell ref="AD20:AJ21"/>
    <mergeCell ref="AT20:AV21"/>
    <mergeCell ref="AW20:AX21"/>
    <mergeCell ref="BB20:BB21"/>
    <mergeCell ref="AL21:AS21"/>
    <mergeCell ref="BC20:BC21"/>
    <mergeCell ref="BD20:BD21"/>
    <mergeCell ref="BE20:BE21"/>
    <mergeCell ref="BF20:BF21"/>
    <mergeCell ref="BG20:BG21"/>
    <mergeCell ref="BH20:BH21"/>
    <mergeCell ref="A22:A23"/>
    <mergeCell ref="B22:D22"/>
    <mergeCell ref="E22:O22"/>
    <mergeCell ref="P22:S22"/>
    <mergeCell ref="T22:W22"/>
    <mergeCell ref="X22:Y23"/>
    <mergeCell ref="B23:O23"/>
    <mergeCell ref="P23:S23"/>
    <mergeCell ref="T23:W23"/>
    <mergeCell ref="Z22:AA23"/>
    <mergeCell ref="AB22:AC23"/>
    <mergeCell ref="AD22:AJ23"/>
    <mergeCell ref="AT22:AV23"/>
    <mergeCell ref="AW22:AX23"/>
    <mergeCell ref="BB22:BB23"/>
    <mergeCell ref="AL23:AS23"/>
    <mergeCell ref="BC22:BC23"/>
    <mergeCell ref="BD22:BD23"/>
    <mergeCell ref="BE22:BE23"/>
    <mergeCell ref="BF22:BF23"/>
    <mergeCell ref="BG22:BG23"/>
    <mergeCell ref="BH22:BH23"/>
    <mergeCell ref="A24:A25"/>
    <mergeCell ref="B24:D24"/>
    <mergeCell ref="E24:O24"/>
    <mergeCell ref="P24:S24"/>
    <mergeCell ref="T24:W24"/>
    <mergeCell ref="X24:Y25"/>
    <mergeCell ref="B25:O25"/>
    <mergeCell ref="P25:S25"/>
    <mergeCell ref="T25:W25"/>
    <mergeCell ref="Z24:AA25"/>
    <mergeCell ref="AB24:AC25"/>
    <mergeCell ref="AD24:AJ25"/>
    <mergeCell ref="AT24:AV25"/>
    <mergeCell ref="AW24:AX25"/>
    <mergeCell ref="BB24:BB25"/>
    <mergeCell ref="AL25:AS25"/>
    <mergeCell ref="BC24:BC25"/>
    <mergeCell ref="BD24:BD25"/>
    <mergeCell ref="BE24:BE25"/>
    <mergeCell ref="BF24:BF25"/>
    <mergeCell ref="BG24:BG25"/>
    <mergeCell ref="BH24:BH25"/>
    <mergeCell ref="A26:A27"/>
    <mergeCell ref="B26:D26"/>
    <mergeCell ref="E26:O26"/>
    <mergeCell ref="P26:S26"/>
    <mergeCell ref="T26:W26"/>
    <mergeCell ref="X26:Y27"/>
    <mergeCell ref="B27:O27"/>
    <mergeCell ref="P27:S27"/>
    <mergeCell ref="T27:W27"/>
    <mergeCell ref="Z26:AA27"/>
    <mergeCell ref="AB26:AC27"/>
    <mergeCell ref="AD26:AJ27"/>
    <mergeCell ref="AT26:AV27"/>
    <mergeCell ref="AW26:AX27"/>
    <mergeCell ref="BB26:BB27"/>
    <mergeCell ref="AL27:AS27"/>
    <mergeCell ref="BC26:BC27"/>
    <mergeCell ref="BD26:BD27"/>
    <mergeCell ref="BE26:BE27"/>
    <mergeCell ref="BF26:BF27"/>
    <mergeCell ref="BG26:BG27"/>
    <mergeCell ref="BH26:BH27"/>
    <mergeCell ref="A28:A29"/>
    <mergeCell ref="B28:D28"/>
    <mergeCell ref="E28:O28"/>
    <mergeCell ref="P28:S28"/>
    <mergeCell ref="T28:W28"/>
    <mergeCell ref="X28:Y29"/>
    <mergeCell ref="B29:O29"/>
    <mergeCell ref="P29:S29"/>
    <mergeCell ref="T29:W29"/>
    <mergeCell ref="Z28:AA29"/>
    <mergeCell ref="AB28:AC29"/>
    <mergeCell ref="AD28:AJ29"/>
    <mergeCell ref="AT28:AV29"/>
    <mergeCell ref="AW28:AX29"/>
    <mergeCell ref="BB28:BB29"/>
    <mergeCell ref="AL29:AS29"/>
    <mergeCell ref="BC28:BC29"/>
    <mergeCell ref="BD28:BD29"/>
    <mergeCell ref="BE28:BE29"/>
    <mergeCell ref="BF28:BF29"/>
    <mergeCell ref="BG28:BG29"/>
    <mergeCell ref="BH28:BH29"/>
    <mergeCell ref="A30:A31"/>
    <mergeCell ref="B30:D30"/>
    <mergeCell ref="E30:O30"/>
    <mergeCell ref="P30:S30"/>
    <mergeCell ref="T30:W30"/>
    <mergeCell ref="X30:Y31"/>
    <mergeCell ref="B31:O31"/>
    <mergeCell ref="P31:S31"/>
    <mergeCell ref="T31:W31"/>
    <mergeCell ref="Z30:AA31"/>
    <mergeCell ref="AB30:AC31"/>
    <mergeCell ref="AD30:AJ31"/>
    <mergeCell ref="AT30:AV31"/>
    <mergeCell ref="AW30:AX31"/>
    <mergeCell ref="BB30:BB31"/>
    <mergeCell ref="AL31:AS31"/>
    <mergeCell ref="BC30:BC31"/>
    <mergeCell ref="BD30:BD31"/>
    <mergeCell ref="BE30:BE31"/>
    <mergeCell ref="BF30:BF31"/>
    <mergeCell ref="BG30:BG31"/>
    <mergeCell ref="BH30:BH31"/>
    <mergeCell ref="A32:A33"/>
    <mergeCell ref="B32:D32"/>
    <mergeCell ref="E32:O32"/>
    <mergeCell ref="P32:S32"/>
    <mergeCell ref="T32:W32"/>
    <mergeCell ref="X32:Y33"/>
    <mergeCell ref="B33:O33"/>
    <mergeCell ref="P33:S33"/>
    <mergeCell ref="T33:W33"/>
    <mergeCell ref="Z32:AA33"/>
    <mergeCell ref="AB32:AC33"/>
    <mergeCell ref="AD32:AJ33"/>
    <mergeCell ref="AT32:AV33"/>
    <mergeCell ref="AW32:AX33"/>
    <mergeCell ref="BB32:BB33"/>
    <mergeCell ref="AL33:AS33"/>
    <mergeCell ref="BC32:BC33"/>
    <mergeCell ref="BD32:BD33"/>
    <mergeCell ref="BE32:BE33"/>
    <mergeCell ref="BF32:BF33"/>
    <mergeCell ref="BG32:BG33"/>
    <mergeCell ref="BH32:BH33"/>
    <mergeCell ref="A34:A35"/>
    <mergeCell ref="B34:D34"/>
    <mergeCell ref="E34:O34"/>
    <mergeCell ref="P34:S34"/>
    <mergeCell ref="T34:W34"/>
    <mergeCell ref="X34:Y35"/>
    <mergeCell ref="B35:O35"/>
    <mergeCell ref="P35:S35"/>
    <mergeCell ref="T35:W35"/>
    <mergeCell ref="Z34:AA35"/>
    <mergeCell ref="AB34:AC35"/>
    <mergeCell ref="AD34:AJ35"/>
    <mergeCell ref="AT34:AV35"/>
    <mergeCell ref="AW34:AX35"/>
    <mergeCell ref="BB34:BB35"/>
    <mergeCell ref="AL35:AS35"/>
    <mergeCell ref="BC34:BC35"/>
    <mergeCell ref="BD34:BD35"/>
    <mergeCell ref="BE34:BE35"/>
    <mergeCell ref="BF34:BF35"/>
    <mergeCell ref="BG34:BG35"/>
    <mergeCell ref="BH34:BH35"/>
    <mergeCell ref="A36:A37"/>
    <mergeCell ref="B36:D36"/>
    <mergeCell ref="E36:O36"/>
    <mergeCell ref="P36:S36"/>
    <mergeCell ref="T36:W36"/>
    <mergeCell ref="X36:Y37"/>
    <mergeCell ref="B37:O37"/>
    <mergeCell ref="P37:S37"/>
    <mergeCell ref="T37:W37"/>
    <mergeCell ref="Z36:AA37"/>
    <mergeCell ref="AB36:AC37"/>
    <mergeCell ref="AD36:AJ37"/>
    <mergeCell ref="AT36:AV37"/>
    <mergeCell ref="AW36:AX37"/>
    <mergeCell ref="BB36:BB37"/>
    <mergeCell ref="AL37:AS37"/>
    <mergeCell ref="BC36:BC37"/>
    <mergeCell ref="BD36:BD37"/>
    <mergeCell ref="BE36:BE37"/>
    <mergeCell ref="BF36:BF37"/>
    <mergeCell ref="BG36:BG37"/>
    <mergeCell ref="BH36:BH37"/>
    <mergeCell ref="A38:A39"/>
    <mergeCell ref="B38:D38"/>
    <mergeCell ref="E38:O38"/>
    <mergeCell ref="P38:S38"/>
    <mergeCell ref="T38:W38"/>
    <mergeCell ref="X38:Y39"/>
    <mergeCell ref="B39:O39"/>
    <mergeCell ref="P39:S39"/>
    <mergeCell ref="T39:W39"/>
    <mergeCell ref="Z38:AA39"/>
    <mergeCell ref="AB38:AC39"/>
    <mergeCell ref="AD38:AJ39"/>
    <mergeCell ref="AT38:AV39"/>
    <mergeCell ref="AW38:AX39"/>
    <mergeCell ref="BB38:BB39"/>
    <mergeCell ref="AL39:AS39"/>
    <mergeCell ref="BC38:BC39"/>
    <mergeCell ref="BD38:BD39"/>
    <mergeCell ref="BE38:BE39"/>
    <mergeCell ref="BF38:BF39"/>
    <mergeCell ref="BG38:BG39"/>
    <mergeCell ref="BH38:BH39"/>
    <mergeCell ref="A40:A41"/>
    <mergeCell ref="B40:D40"/>
    <mergeCell ref="E40:O40"/>
    <mergeCell ref="P40:S40"/>
    <mergeCell ref="T40:W40"/>
    <mergeCell ref="X40:Y41"/>
    <mergeCell ref="B41:O41"/>
    <mergeCell ref="P41:S41"/>
    <mergeCell ref="T41:W41"/>
    <mergeCell ref="Z40:AA41"/>
    <mergeCell ref="AB40:AC41"/>
    <mergeCell ref="AD40:AJ41"/>
    <mergeCell ref="AT40:AV41"/>
    <mergeCell ref="AW40:AX41"/>
    <mergeCell ref="BB40:BB41"/>
    <mergeCell ref="AL41:AS41"/>
    <mergeCell ref="BC40:BC41"/>
    <mergeCell ref="BD40:BD41"/>
    <mergeCell ref="BE40:BE41"/>
    <mergeCell ref="BF40:BF41"/>
    <mergeCell ref="BG40:BG41"/>
    <mergeCell ref="BH40:BH41"/>
    <mergeCell ref="A42:A43"/>
    <mergeCell ref="B42:D42"/>
    <mergeCell ref="E42:O42"/>
    <mergeCell ref="P42:S42"/>
    <mergeCell ref="T42:W42"/>
    <mergeCell ref="X42:Y43"/>
    <mergeCell ref="B43:O43"/>
    <mergeCell ref="P43:S43"/>
    <mergeCell ref="T43:W43"/>
    <mergeCell ref="Z42:AA43"/>
    <mergeCell ref="AB42:AC43"/>
    <mergeCell ref="AD42:AJ43"/>
    <mergeCell ref="AT42:AV43"/>
    <mergeCell ref="AW42:AX43"/>
    <mergeCell ref="BB42:BB43"/>
    <mergeCell ref="AL43:AS43"/>
    <mergeCell ref="BC42:BC43"/>
    <mergeCell ref="BD42:BD43"/>
    <mergeCell ref="BE42:BE43"/>
    <mergeCell ref="BF42:BF43"/>
    <mergeCell ref="BG42:BG43"/>
    <mergeCell ref="BH42:BH43"/>
    <mergeCell ref="A44:A45"/>
    <mergeCell ref="B44:D44"/>
    <mergeCell ref="E44:O44"/>
    <mergeCell ref="P44:S44"/>
    <mergeCell ref="T44:W44"/>
    <mergeCell ref="X44:Y45"/>
    <mergeCell ref="B45:O45"/>
    <mergeCell ref="P45:S45"/>
    <mergeCell ref="T45:W45"/>
    <mergeCell ref="BG44:BG45"/>
    <mergeCell ref="BH44:BH45"/>
    <mergeCell ref="Z44:AA45"/>
    <mergeCell ref="AB44:AC45"/>
    <mergeCell ref="AD44:AJ45"/>
    <mergeCell ref="AT44:AV45"/>
    <mergeCell ref="AW44:AX45"/>
    <mergeCell ref="BB44:BB45"/>
    <mergeCell ref="AL45:AS45"/>
    <mergeCell ref="Z46:AA47"/>
    <mergeCell ref="AB46:AC47"/>
    <mergeCell ref="BC44:BC45"/>
    <mergeCell ref="BD44:BD45"/>
    <mergeCell ref="BE44:BE45"/>
    <mergeCell ref="BF44:BF45"/>
    <mergeCell ref="AW46:AX47"/>
    <mergeCell ref="BB46:BB47"/>
    <mergeCell ref="BC46:BC47"/>
    <mergeCell ref="BD46:BD47"/>
    <mergeCell ref="A46:A47"/>
    <mergeCell ref="B46:D46"/>
    <mergeCell ref="E46:O46"/>
    <mergeCell ref="P46:S46"/>
    <mergeCell ref="T46:W46"/>
    <mergeCell ref="X46:Y47"/>
    <mergeCell ref="BE46:BE47"/>
    <mergeCell ref="BF46:BF47"/>
    <mergeCell ref="BG46:BG47"/>
    <mergeCell ref="BH46:BH47"/>
    <mergeCell ref="B47:O47"/>
    <mergeCell ref="P47:S47"/>
    <mergeCell ref="T47:W47"/>
    <mergeCell ref="AL47:AS47"/>
    <mergeCell ref="AD46:AJ47"/>
    <mergeCell ref="AT46:AV47"/>
    <mergeCell ref="A48:A49"/>
    <mergeCell ref="B48:D48"/>
    <mergeCell ref="E48:O48"/>
    <mergeCell ref="P48:S48"/>
    <mergeCell ref="T48:W48"/>
    <mergeCell ref="X48:Y49"/>
    <mergeCell ref="B49:O49"/>
    <mergeCell ref="P49:S49"/>
    <mergeCell ref="T49:W49"/>
    <mergeCell ref="Z48:AA49"/>
    <mergeCell ref="AB48:AC49"/>
    <mergeCell ref="AD48:AJ49"/>
    <mergeCell ref="AT48:AV49"/>
    <mergeCell ref="AW48:AX49"/>
    <mergeCell ref="BB48:BB49"/>
    <mergeCell ref="AL49:AS49"/>
    <mergeCell ref="BC48:BC49"/>
    <mergeCell ref="BD48:BD49"/>
    <mergeCell ref="BE48:BE49"/>
    <mergeCell ref="BF48:BF49"/>
    <mergeCell ref="BG48:BG49"/>
    <mergeCell ref="BH48:BH49"/>
    <mergeCell ref="A50:A51"/>
    <mergeCell ref="B50:D50"/>
    <mergeCell ref="E50:O50"/>
    <mergeCell ref="P50:S50"/>
    <mergeCell ref="T50:W50"/>
    <mergeCell ref="X50:Y51"/>
    <mergeCell ref="B51:O51"/>
    <mergeCell ref="P51:S51"/>
    <mergeCell ref="T51:W51"/>
    <mergeCell ref="Z50:AA51"/>
    <mergeCell ref="AB50:AC51"/>
    <mergeCell ref="AD50:AJ51"/>
    <mergeCell ref="AT50:AV51"/>
    <mergeCell ref="AW50:AX51"/>
    <mergeCell ref="BB50:BB51"/>
    <mergeCell ref="AL51:AS51"/>
    <mergeCell ref="BC50:BC51"/>
    <mergeCell ref="BD50:BD51"/>
    <mergeCell ref="BE50:BE51"/>
    <mergeCell ref="BF50:BF51"/>
    <mergeCell ref="BG50:BG51"/>
    <mergeCell ref="BH50:BH51"/>
    <mergeCell ref="A52:A53"/>
    <mergeCell ref="B52:D52"/>
    <mergeCell ref="E52:O52"/>
    <mergeCell ref="P52:S52"/>
    <mergeCell ref="T52:W52"/>
    <mergeCell ref="X52:Y53"/>
    <mergeCell ref="B53:O53"/>
    <mergeCell ref="P53:S53"/>
    <mergeCell ref="T53:W53"/>
    <mergeCell ref="Z52:AA53"/>
    <mergeCell ref="AB52:AC53"/>
    <mergeCell ref="AD52:AJ53"/>
    <mergeCell ref="AT52:AV53"/>
    <mergeCell ref="AW52:AX53"/>
    <mergeCell ref="BB52:BB53"/>
    <mergeCell ref="AL53:AS53"/>
    <mergeCell ref="BC52:BC53"/>
    <mergeCell ref="BD52:BD53"/>
    <mergeCell ref="BE52:BE53"/>
    <mergeCell ref="BF52:BF53"/>
    <mergeCell ref="BG52:BG53"/>
    <mergeCell ref="BH52:BH53"/>
    <mergeCell ref="A54:A55"/>
    <mergeCell ref="B54:D54"/>
    <mergeCell ref="E54:O54"/>
    <mergeCell ref="P54:S54"/>
    <mergeCell ref="T54:W54"/>
    <mergeCell ref="X54:Y55"/>
    <mergeCell ref="B55:O55"/>
    <mergeCell ref="P55:S55"/>
    <mergeCell ref="T55:W55"/>
    <mergeCell ref="Z54:AA55"/>
    <mergeCell ref="AB54:AC55"/>
    <mergeCell ref="AD54:AJ55"/>
    <mergeCell ref="AT54:AV55"/>
    <mergeCell ref="AW54:AX55"/>
    <mergeCell ref="BB54:BB55"/>
    <mergeCell ref="AL55:AS55"/>
    <mergeCell ref="BC54:BC55"/>
    <mergeCell ref="BD54:BD55"/>
    <mergeCell ref="BE54:BE55"/>
    <mergeCell ref="BF54:BF55"/>
    <mergeCell ref="BG54:BG55"/>
    <mergeCell ref="BH54:BH55"/>
  </mergeCells>
  <dataValidations count="1">
    <dataValidation type="list" allowBlank="1" showInputMessage="1" showErrorMessage="1" sqref="B17:O17 B19:O19 B21:O21 B23:O23 B25:O25 B27:O27 B29:O29 B31:O31 B33:O33 B35:O35 B37:O37 B39:O39 B41:O41 B43:O43 B45:O45 B47:O47 B49:O49 B51:O51 B53:O53 B55:O55">
      <formula1>手形支払人</formula1>
    </dataValidation>
  </dataValidations>
  <printOptions verticalCentered="1"/>
  <pageMargins left="0.31496062992125984" right="0.15748031496062992" top="0.31496062992125984" bottom="0.31496062992125984" header="0.31496062992125984" footer="0.11811023622047245"/>
  <pageSetup horizontalDpi="600" verticalDpi="600" orientation="portrait" paperSize="9" r:id="rId2"/>
  <headerFooter>
    <oddFooter>&amp;R&amp;"ＭＳ Ｐ明朝,標準"&amp;8 5030320（4/4）　2019.09</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B50"/>
  <sheetViews>
    <sheetView zoomScalePageLayoutView="0" workbookViewId="0" topLeftCell="A1">
      <selection activeCell="A1" sqref="A1:A2"/>
    </sheetView>
  </sheetViews>
  <sheetFormatPr defaultColWidth="9.140625" defaultRowHeight="15"/>
  <cols>
    <col min="1" max="1" width="16.421875" style="24" bestFit="1" customWidth="1"/>
    <col min="2" max="2" width="7.00390625" style="23" customWidth="1"/>
    <col min="3" max="16384" width="9.00390625" style="22" customWidth="1"/>
  </cols>
  <sheetData>
    <row r="1" spans="1:2" ht="13.5" customHeight="1">
      <c r="A1" s="324" t="s">
        <v>64</v>
      </c>
      <c r="B1" s="324" t="s">
        <v>63</v>
      </c>
    </row>
    <row r="2" spans="1:2" ht="13.5">
      <c r="A2" s="324"/>
      <c r="B2" s="324"/>
    </row>
    <row r="3" spans="1:2" ht="13.5">
      <c r="A3" s="25" t="s">
        <v>65</v>
      </c>
      <c r="B3" s="25">
        <v>111</v>
      </c>
    </row>
    <row r="4" spans="1:2" ht="13.5">
      <c r="A4" s="26" t="s">
        <v>66</v>
      </c>
      <c r="B4" s="25">
        <v>113</v>
      </c>
    </row>
    <row r="5" spans="1:2" ht="13.5">
      <c r="A5" s="26" t="s">
        <v>67</v>
      </c>
      <c r="B5" s="25">
        <v>114</v>
      </c>
    </row>
    <row r="6" spans="1:2" ht="13.5">
      <c r="A6" s="26" t="s">
        <v>68</v>
      </c>
      <c r="B6" s="25">
        <v>116</v>
      </c>
    </row>
    <row r="7" spans="1:2" ht="13.5">
      <c r="A7" s="26" t="s">
        <v>69</v>
      </c>
      <c r="B7" s="25">
        <v>117</v>
      </c>
    </row>
    <row r="8" spans="1:2" ht="13.5">
      <c r="A8" s="26" t="s">
        <v>70</v>
      </c>
      <c r="B8" s="25">
        <v>119</v>
      </c>
    </row>
    <row r="9" spans="1:2" ht="13.5">
      <c r="A9" s="26" t="s">
        <v>71</v>
      </c>
      <c r="B9" s="25">
        <v>120</v>
      </c>
    </row>
    <row r="10" spans="1:2" ht="13.5">
      <c r="A10" s="26" t="s">
        <v>72</v>
      </c>
      <c r="B10" s="25">
        <v>121</v>
      </c>
    </row>
    <row r="11" spans="1:2" ht="13.5">
      <c r="A11" s="26" t="s">
        <v>73</v>
      </c>
      <c r="B11" s="25">
        <v>124</v>
      </c>
    </row>
    <row r="12" spans="1:2" ht="13.5">
      <c r="A12" s="26" t="s">
        <v>74</v>
      </c>
      <c r="B12" s="25">
        <v>127</v>
      </c>
    </row>
    <row r="13" spans="1:2" ht="13.5">
      <c r="A13" s="26" t="s">
        <v>75</v>
      </c>
      <c r="B13" s="25">
        <v>131</v>
      </c>
    </row>
    <row r="14" spans="1:2" ht="13.5">
      <c r="A14" s="26" t="s">
        <v>76</v>
      </c>
      <c r="B14" s="25">
        <v>132</v>
      </c>
    </row>
    <row r="15" spans="1:2" ht="13.5">
      <c r="A15" s="26" t="s">
        <v>77</v>
      </c>
      <c r="B15" s="25">
        <v>133</v>
      </c>
    </row>
    <row r="16" spans="1:2" ht="13.5">
      <c r="A16" s="26" t="s">
        <v>78</v>
      </c>
      <c r="B16" s="25">
        <v>134</v>
      </c>
    </row>
    <row r="17" spans="1:2" ht="13.5">
      <c r="A17" s="26" t="s">
        <v>79</v>
      </c>
      <c r="B17" s="27">
        <v>141</v>
      </c>
    </row>
    <row r="18" spans="1:2" ht="13.5">
      <c r="A18" s="26" t="s">
        <v>80</v>
      </c>
      <c r="B18" s="25">
        <v>144</v>
      </c>
    </row>
    <row r="19" spans="1:2" ht="13.5">
      <c r="A19" s="26" t="s">
        <v>81</v>
      </c>
      <c r="B19" s="27">
        <v>150</v>
      </c>
    </row>
    <row r="20" spans="1:2" ht="13.5">
      <c r="A20" s="26" t="s">
        <v>82</v>
      </c>
      <c r="B20" s="27">
        <v>151</v>
      </c>
    </row>
    <row r="21" spans="1:2" ht="13.5">
      <c r="A21" s="26" t="s">
        <v>83</v>
      </c>
      <c r="B21" s="27">
        <v>152</v>
      </c>
    </row>
    <row r="22" spans="1:2" ht="13.5">
      <c r="A22" s="26" t="s">
        <v>84</v>
      </c>
      <c r="B22" s="27">
        <v>153</v>
      </c>
    </row>
    <row r="23" spans="1:2" ht="13.5">
      <c r="A23" s="26" t="s">
        <v>85</v>
      </c>
      <c r="B23" s="27">
        <v>154</v>
      </c>
    </row>
    <row r="24" spans="1:2" ht="13.5">
      <c r="A24" s="26" t="s">
        <v>86</v>
      </c>
      <c r="B24" s="27">
        <v>155</v>
      </c>
    </row>
    <row r="25" spans="1:2" ht="13.5">
      <c r="A25" s="26" t="s">
        <v>87</v>
      </c>
      <c r="B25" s="27">
        <v>157</v>
      </c>
    </row>
    <row r="26" spans="1:2" ht="13.5">
      <c r="A26" s="26" t="s">
        <v>88</v>
      </c>
      <c r="B26" s="27">
        <v>158</v>
      </c>
    </row>
    <row r="27" spans="1:2" ht="13.5">
      <c r="A27" s="26" t="s">
        <v>89</v>
      </c>
      <c r="B27" s="27">
        <v>160</v>
      </c>
    </row>
    <row r="28" spans="1:2" ht="13.5">
      <c r="A28" s="26" t="s">
        <v>90</v>
      </c>
      <c r="B28" s="27">
        <v>162</v>
      </c>
    </row>
    <row r="29" spans="1:2" ht="13.5">
      <c r="A29" s="26" t="s">
        <v>91</v>
      </c>
      <c r="B29" s="27">
        <v>163</v>
      </c>
    </row>
    <row r="30" spans="1:2" ht="13.5">
      <c r="A30" s="26" t="s">
        <v>92</v>
      </c>
      <c r="B30" s="27">
        <v>164</v>
      </c>
    </row>
    <row r="31" spans="1:2" ht="13.5">
      <c r="A31" s="26" t="s">
        <v>93</v>
      </c>
      <c r="B31" s="27">
        <v>166</v>
      </c>
    </row>
    <row r="32" spans="1:2" ht="13.5">
      <c r="A32" s="26" t="s">
        <v>94</v>
      </c>
      <c r="B32" s="27">
        <v>167</v>
      </c>
    </row>
    <row r="33" spans="1:2" ht="13.5">
      <c r="A33" s="26" t="s">
        <v>95</v>
      </c>
      <c r="B33" s="27">
        <v>168</v>
      </c>
    </row>
    <row r="34" spans="1:2" ht="13.5">
      <c r="A34" s="26" t="s">
        <v>96</v>
      </c>
      <c r="B34" s="27">
        <v>169</v>
      </c>
    </row>
    <row r="35" spans="1:2" ht="13.5">
      <c r="A35" s="26" t="s">
        <v>97</v>
      </c>
      <c r="B35" s="27">
        <v>170</v>
      </c>
    </row>
    <row r="36" spans="1:2" ht="13.5">
      <c r="A36" s="26" t="s">
        <v>98</v>
      </c>
      <c r="B36" s="27">
        <v>173</v>
      </c>
    </row>
    <row r="37" spans="1:2" ht="13.5">
      <c r="A37" s="26" t="s">
        <v>99</v>
      </c>
      <c r="B37" s="27">
        <v>176</v>
      </c>
    </row>
    <row r="38" spans="1:2" ht="13.5">
      <c r="A38" s="26" t="s">
        <v>100</v>
      </c>
      <c r="B38" s="27">
        <v>177</v>
      </c>
    </row>
    <row r="39" spans="1:2" ht="13.5">
      <c r="A39" s="26" t="s">
        <v>101</v>
      </c>
      <c r="B39" s="27">
        <v>187</v>
      </c>
    </row>
    <row r="40" spans="1:2" ht="13.5">
      <c r="A40" s="26" t="s">
        <v>102</v>
      </c>
      <c r="B40" s="27">
        <v>190</v>
      </c>
    </row>
    <row r="41" spans="1:2" ht="13.5">
      <c r="A41" s="26" t="s">
        <v>103</v>
      </c>
      <c r="B41" s="27">
        <v>271</v>
      </c>
    </row>
    <row r="42" spans="1:2" ht="13.5">
      <c r="A42" s="26" t="s">
        <v>104</v>
      </c>
      <c r="B42" s="27">
        <v>272</v>
      </c>
    </row>
    <row r="43" spans="1:2" ht="13.5">
      <c r="A43" s="26" t="s">
        <v>105</v>
      </c>
      <c r="B43" s="27">
        <v>279</v>
      </c>
    </row>
    <row r="44" spans="1:2" ht="13.5">
      <c r="A44" s="26" t="s">
        <v>106</v>
      </c>
      <c r="B44" s="27">
        <v>285</v>
      </c>
    </row>
    <row r="45" spans="1:2" ht="13.5">
      <c r="A45" s="26" t="s">
        <v>107</v>
      </c>
      <c r="B45" s="27">
        <v>375</v>
      </c>
    </row>
    <row r="46" spans="1:2" ht="13.5">
      <c r="A46" s="26" t="s">
        <v>108</v>
      </c>
      <c r="B46" s="27">
        <v>381</v>
      </c>
    </row>
    <row r="47" spans="1:2" ht="13.5">
      <c r="A47" s="26" t="s">
        <v>109</v>
      </c>
      <c r="B47" s="27">
        <v>382</v>
      </c>
    </row>
    <row r="48" spans="1:2" ht="13.5">
      <c r="A48" s="26" t="s">
        <v>110</v>
      </c>
      <c r="B48" s="27">
        <v>383</v>
      </c>
    </row>
    <row r="49" spans="1:2" ht="13.5">
      <c r="A49" s="26" t="s">
        <v>111</v>
      </c>
      <c r="B49" s="27">
        <v>389</v>
      </c>
    </row>
    <row r="50" spans="1:2" ht="13.5">
      <c r="A50" s="26" t="s">
        <v>112</v>
      </c>
      <c r="B50" s="27">
        <v>491</v>
      </c>
    </row>
  </sheetData>
  <sheetProtection sheet="1" objects="1" scenarios="1" selectLockedCells="1"/>
  <mergeCells count="2">
    <mergeCell ref="B1:B2"/>
    <mergeCell ref="A1:A2"/>
  </mergeCells>
  <printOptions/>
  <pageMargins left="0.2" right="0.2" top="0.2" bottom="0.2" header="0.2" footer="0.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adminjimu</dc:creator>
  <cp:keywords/>
  <dc:description/>
  <cp:lastModifiedBy>adminjimu</cp:lastModifiedBy>
  <cp:lastPrinted>2019-08-08T07:33:29Z</cp:lastPrinted>
  <dcterms:created xsi:type="dcterms:W3CDTF">2019-06-06T06:13:21Z</dcterms:created>
  <dcterms:modified xsi:type="dcterms:W3CDTF">2019-08-26T01:02:29Z</dcterms:modified>
  <cp:category/>
  <cp:version/>
  <cp:contentType/>
  <cp:contentStatus/>
</cp:coreProperties>
</file>